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elasid_who_int/Documents/Desktop/Media monitoring tool/English version/"/>
    </mc:Choice>
  </mc:AlternateContent>
  <xr:revisionPtr revIDLastSave="42" documentId="13_ncr:1_{4235685E-0B65-452D-82F5-AA75955BFB80}" xr6:coauthVersionLast="47" xr6:coauthVersionMax="47" xr10:uidLastSave="{3E5AC772-EACA-4B27-B293-A635A8B9946E}"/>
  <bookViews>
    <workbookView xWindow="-120" yWindow="-120" windowWidth="20730" windowHeight="11160" tabRatio="854" xr2:uid="{6378ED08-B939-4346-A75C-8F561E334E73}"/>
  </bookViews>
  <sheets>
    <sheet name="Coverpage" sheetId="2" r:id="rId1"/>
    <sheet name="Instructions" sheetId="13" r:id="rId2"/>
    <sheet name="Data dictionary" sheetId="3" r:id="rId3"/>
    <sheet name="Tool_blank" sheetId="10" r:id="rId4"/>
    <sheet name="Individual indicator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8" l="1"/>
  <c r="K7" i="8"/>
  <c r="K6" i="8"/>
  <c r="K5" i="8"/>
  <c r="I8" i="8"/>
  <c r="I7" i="8"/>
  <c r="I6" i="8"/>
  <c r="I5" i="8"/>
  <c r="H8" i="8"/>
  <c r="H7" i="8"/>
  <c r="H6" i="8"/>
  <c r="H5" i="8"/>
  <c r="E8" i="8"/>
  <c r="E7" i="8"/>
  <c r="E6" i="8"/>
  <c r="E5" i="8"/>
  <c r="D8" i="8"/>
  <c r="D7" i="8"/>
  <c r="D6" i="8"/>
  <c r="D5" i="8"/>
  <c r="D4" i="8"/>
  <c r="C8" i="8"/>
  <c r="C7" i="8"/>
  <c r="C6" i="8"/>
  <c r="C5" i="8"/>
  <c r="C4" i="8"/>
  <c r="E4" i="8"/>
  <c r="F8" i="8"/>
  <c r="F7" i="8"/>
  <c r="F6" i="8"/>
  <c r="F5" i="8"/>
  <c r="F4" i="8"/>
  <c r="G8" i="8"/>
  <c r="G7" i="8"/>
  <c r="G6" i="8"/>
  <c r="G5" i="8"/>
  <c r="J6" i="8" l="1"/>
  <c r="J7" i="8"/>
  <c r="J8" i="8"/>
  <c r="L6" i="8"/>
  <c r="L7" i="8"/>
  <c r="L8" i="8"/>
  <c r="L5" i="8"/>
  <c r="J5" i="8"/>
  <c r="U49" i="10" l="1"/>
  <c r="T49" i="10"/>
  <c r="S49" i="10"/>
  <c r="R49" i="10"/>
  <c r="Q49" i="10"/>
  <c r="P49" i="10"/>
  <c r="O49" i="10"/>
  <c r="N49" i="10"/>
  <c r="M49" i="10"/>
  <c r="L49" i="10"/>
  <c r="K49" i="10"/>
  <c r="J49" i="10"/>
  <c r="I49" i="10"/>
  <c r="H49" i="10"/>
  <c r="G49" i="10"/>
  <c r="F49" i="10"/>
  <c r="E49" i="10"/>
  <c r="K47" i="10"/>
  <c r="J47" i="10"/>
  <c r="I47" i="10"/>
  <c r="H47" i="10"/>
  <c r="G47" i="10"/>
  <c r="F47" i="10"/>
  <c r="E47" i="10"/>
  <c r="I4" i="8"/>
  <c r="J4" i="8" s="1"/>
  <c r="H4" i="8" l="1"/>
  <c r="K4" i="8"/>
  <c r="L4" i="8" s="1"/>
  <c r="G4" i="8"/>
</calcChain>
</file>

<file path=xl/sharedStrings.xml><?xml version="1.0" encoding="utf-8"?>
<sst xmlns="http://schemas.openxmlformats.org/spreadsheetml/2006/main" count="276" uniqueCount="204">
  <si>
    <t>Headline specifically about suicide</t>
  </si>
  <si>
    <t>Headline specifically about suicide method</t>
  </si>
  <si>
    <t>Specific suicide method reported</t>
  </si>
  <si>
    <t>Hotspot mentioned</t>
  </si>
  <si>
    <t>Spreading false myths about suicide</t>
  </si>
  <si>
    <t>Celebrity suicide</t>
  </si>
  <si>
    <t>Stigmatising language</t>
  </si>
  <si>
    <t>Suggesting a suicide epidemic or wave</t>
  </si>
  <si>
    <t>Suggesting inevitability of suicide</t>
  </si>
  <si>
    <t>Suggesting monocausality of suicide</t>
  </si>
  <si>
    <t>Glorification or romantised portrayals of suicide</t>
  </si>
  <si>
    <t>Citation from suicide note</t>
  </si>
  <si>
    <t>Effects of suicide on bereaved</t>
  </si>
  <si>
    <t>Celebrity role in suicide prevention</t>
  </si>
  <si>
    <t>Debunking false myths about suicide</t>
  </si>
  <si>
    <t>Alternatives to suicide behaviour</t>
  </si>
  <si>
    <t>Expert opinion</t>
  </si>
  <si>
    <t>Warning signs</t>
  </si>
  <si>
    <t>Positive outcome of a suicidal crisis</t>
  </si>
  <si>
    <t>Story of someone's life being saved from suicide</t>
  </si>
  <si>
    <t>Healing story bereaved individual</t>
  </si>
  <si>
    <t>Description of how support services work</t>
  </si>
  <si>
    <t>Harmful portrayal coding</t>
  </si>
  <si>
    <t>Protective portrayal coding</t>
  </si>
  <si>
    <t>Tool for suicide media monitoring</t>
  </si>
  <si>
    <t>Total harmful score</t>
  </si>
  <si>
    <t>Total protective score</t>
  </si>
  <si>
    <t>Notes</t>
  </si>
  <si>
    <t>Eligibility criteria</t>
  </si>
  <si>
    <t>Media type</t>
  </si>
  <si>
    <t>Coding scheme</t>
  </si>
  <si>
    <t>Code</t>
  </si>
  <si>
    <t xml:space="preserve">Defintion </t>
  </si>
  <si>
    <t>Data entry</t>
  </si>
  <si>
    <t>As above</t>
  </si>
  <si>
    <t>Yes = 1
No = 0</t>
  </si>
  <si>
    <t>Also code positive for local celebrities, if there are indicators of celebrity status in the text., e.g. someone who runs a TV show.
Stories about suicidal behaviours of close relatives of celebrities, e.g. their children, if they are reported based on the celebrity status of their relative (e.g. their parent), also qualify for this code.</t>
  </si>
  <si>
    <t>Someone with lived experience of suicidal ideation/behaviour does not automatically qualify as an expert, but if their profession is related to suicide prevention or if they have a longer-term role organized in prevention, they qualify as experts. For example, someone with lived experience, who is now a public speaker dedicated to suicide prevention, would qualify as expert.</t>
  </si>
  <si>
    <t>Positive outcomes after suicidal ideation or attempt not related to bereavement from suicide death do not qualify here, but as “positive outcome of suicidal crisis”.</t>
  </si>
  <si>
    <t>For online services, the web address qualifies.</t>
  </si>
  <si>
    <t>Date story was published/broadcast</t>
  </si>
  <si>
    <t>Date story was accessed and coded</t>
  </si>
  <si>
    <t xml:space="preserve">Title </t>
  </si>
  <si>
    <t>Text</t>
  </si>
  <si>
    <t>Link</t>
  </si>
  <si>
    <t>Date</t>
  </si>
  <si>
    <t>Yes = 1
No = 0
Unknown = 999</t>
  </si>
  <si>
    <t>Initials of person coding the story</t>
  </si>
  <si>
    <t>Coder initials</t>
  </si>
  <si>
    <t>Existance of organisational guidelines</t>
  </si>
  <si>
    <t>Article meets eligibility criteria</t>
  </si>
  <si>
    <t xml:space="preserve">Title of the story/article or post.
Code N/A for radio and televised broadcasts
</t>
  </si>
  <si>
    <t>Name the type of media where the story was reported</t>
  </si>
  <si>
    <t>Any additional notes that coder deems relevant to article</t>
  </si>
  <si>
    <t>Suicide is focus of story</t>
  </si>
  <si>
    <t>Only code social media if the story was reported on social media without a 
link to a news website or the associated broadcast.
If the social media story contains a link to a news item posted on a news website code the news item.</t>
  </si>
  <si>
    <t>Code "1" if the story is not fictional, story is a depicition of real life event</t>
  </si>
  <si>
    <t>Code "1" if suicide or non-fatal suicidal behaviour is the focus of the story</t>
  </si>
  <si>
    <t>Code "1" if previous 2 items are both coded "1"</t>
  </si>
  <si>
    <t>Sub-headlines (normally one line long and in typical style of a headline) qualify as headline. If headline contains wording such as “assisted
 suicide” or “euthanasia”, or a suicide method that is typically indicative
 of suicidal behaviour (e.g., “found hanged”, but not (!) “found shot”) code "1".</t>
  </si>
  <si>
    <t>Code "1" if the heading or sub-heading is specifically about suicide</t>
  </si>
  <si>
    <t>Code "1" if there is reference to a specific method in the headline</t>
  </si>
  <si>
    <t>Examples include (but are not limited to) "hanging", "jumping/falling", 
"cutting", "shooting", "drowning", "poisoning", "explosive materials", "burning",
"electocution", "crash of motor vehicle"</t>
  </si>
  <si>
    <t>Examples:
"The suicide happened without any warning signs"
"The suicide was not foreseeable" 
"His colleagues thought he went home happily but then they heard the lethal shot" (this statement suggests there are no warning sings—even if there were none in this case, such statements might enhance public myths).</t>
  </si>
  <si>
    <t>Code "1" if the story reports about a suicide or suicide attempt of a celebrity. This variable applies to anyone who was a celebrity prior to their suicidal ideation or suicidal behaviour. It does not apply if someone becomes famous due to his or her suicidal behaviour.</t>
  </si>
  <si>
    <t>Code "1" if the story uses stigmatising language related to suicidal behaviour or mental health problems such as: 
-commit suicide, 
-successful suicide/attempt, 
-unsuccessful/failed suicide, 
-suicide victims/cases, 
-crazy or disturbed.</t>
  </si>
  <si>
    <t xml:space="preserve">Notes and examples </t>
  </si>
  <si>
    <t>Code "1" if the story includes wording that describes suicide as a spreading phenomenon; involving more and more individuals, or an extraordinarily high number of individuals. May include expressions such as:
-“waves” of suicide/ suicide attempts, 
-“epidemics”, 
-“series” of suicides, 
-“highest rate” of suicide, 
-“alarming trend in suicides”, 
-“a tremendous rise in suicides”.</t>
  </si>
  <si>
    <t>General information</t>
  </si>
  <si>
    <t>Code "1" if story enhances a false public myth on suicidal behaviour. This includes both explicit (wrong) statements and implicit statements that might make one of the myths below appear to be correct:
-those who talk about suicide are less likely to attempt suicide,
-there are no preceding warning signs,
-there is nothing you can do about suicidality
-someone who has history of attempt will not die by suicide,
-talking about suicide encourages suicide,
-only individuals with mental illness show suicidal behavior,
-once a person is suicidal, they are always suicidal,
-suicide can be a relief for the individual or those around him/her,
-suicide is the only option to cope with a difficult situation.</t>
  </si>
  <si>
    <t>Code "1" if the story contains wording suggesting inevitability of suicidal behaviour. This includes statements suggesting that suicide is very hard to prevent or not preventable.</t>
  </si>
  <si>
    <t xml:space="preserve">Examples:
 ”there was no way to stop it” 
 ”it was going to happen no matter what anyone did”
"everything possible was done and the person still died from suicide"
</t>
  </si>
  <si>
    <t xml:space="preserve">Code "1" if exactly one possible motive, cause, or trigger of suicidal behaviour is reported.
Code "0" if there are several different factors (motives, causes or triggers) mentioned in the story even if they are not explicitly connected with the specific suicidal act
</t>
  </si>
  <si>
    <t>Code 1 if the death or suicidal behaviour is glorified or romanticized, e.g. the act is portrayed as noble, or a suicidal person seen as a hero or a martyr (because of their suicidal behaviour).
This can also apply for prevention stories, if someone is portrayed as brave, because he/she managed to cope.</t>
  </si>
  <si>
    <t>Code "1" if the story includes citations from a suicide note or a text message, email, or similar text announcing suicidal behaviour.</t>
  </si>
  <si>
    <t>Code "1" if the story contains any effects of suicide on bereaved person(s). Relatives or friends of the decedent or any other private persons involved in the suicidal act or in the investigation of the suicide are defined as bereaved persons. In order to code as a bereaved, some relationship with the suicide attempter/decedent must have been present already before the suicidal act.</t>
  </si>
  <si>
    <t>Code "1" if there are any quotes from a bereaved person.  In order to code as a bereaved, some relationship with the suicide attempter/decedent must have been present already before the suicidal act.</t>
  </si>
  <si>
    <t>Code "1" if the news outlet has organisational guidelines for 
reponsible reporting of suicide.
Code "0" if the organisational standards were searched and there was no mention of reponsible media reporting of suicide. 
Code "999" if no organisational standards were found or available online.</t>
  </si>
  <si>
    <t>Code "1" if the story reports on celebrity role in suicide prevention, in advocacy efforts, or programs for suicide prevention.</t>
  </si>
  <si>
    <t>Code "1" if the stories explicitly or implicitly debunk any of the following myths:
-those who talk about suicide are less likely to attempt suicide,
-there are no preceding warning signs,
-there is nothing you can do about suicidality
-someone who has history of attempt will not die by suicide,
-talking about suicide encourages suicide,
-only individuals with mental illness show suicidal behavior,
-once a person is suicidal, they are always suicidal,
-suicide can be a relief for the individual or those around him/her,
-suicide is the only option to cope with a difficult situation.</t>
  </si>
  <si>
    <t>Code "1" if the story includes a specific action taken by an individual instead of suicidal behaviour; a suggestion /advice to seek help; advice such as “going for a walk to calm down”; or guidance on “how to make new friends”.</t>
  </si>
  <si>
    <t>Code "1" if a warning sign is reported in the story.
Warning signs are typical signs that others should be aware of because they might indicate someone might consider suicide. This applies if a warning sign is reported in general or in connection with a specific individual suicidal behaviour or ideation.</t>
  </si>
  <si>
    <t>Examples: 
-Someone calling a suicide hotline/getting help; 
-someone making new friends.
Positive outcomes after bereavement only qualify if story connects bereavement with risk of suicide.</t>
  </si>
  <si>
    <t>Story of someone's life being 
saved from suicide</t>
  </si>
  <si>
    <t>Code "1" if the story is about individuals describing themselves, someone else, a first responder, or a celebrity, who saved another person´s life who had suicidal ideation or displayed suicidal behaviour.
To code "1" the story must include a person coming to someone else’s rescue.</t>
  </si>
  <si>
    <t xml:space="preserve">Code "1" if the story reports a healing story of a bereaved person.
Code "1" for any personal story of coping, even if the “positive outcome” is not explicitly stated. </t>
  </si>
  <si>
    <t>Code "1" if the story reports on a person experiencing a suicide attempt or suicidal ideation, but mastering his/her crisis or showing or accepting life-affirming or -saving behaviour. 
To code "1" ending must be positive.</t>
  </si>
  <si>
    <t>Code "1" if the story provides a contact/reference to a support service. It includes a message where individuals can go or who they can call in order to get help, typically a reference to a specific public support service, including address or telephone number.</t>
  </si>
  <si>
    <t>Description of how support 
services work</t>
  </si>
  <si>
    <t>Code "1" if the story includes details about how a support service works.</t>
  </si>
  <si>
    <t xml:space="preserve">Examples:
the story reports what happens when someone calls the Lifeline, what the requirements are or how it works; This can include general descriptions (even very brief ones), but also examples of individual cases of getting help from a professional service qualify.
This only applies to support services for clients/patients that are targeting either the general public or parts thereof.
</t>
  </si>
  <si>
    <t>Visual content related to death or suicide</t>
  </si>
  <si>
    <t>Code "1" if the visual content includes any of the following: 
-Photos of the incident or location or method of death
-Grieving/sad individuals
-Police tape/crime scene or police footage
-Images from memorials or funerals</t>
  </si>
  <si>
    <t>Yes = 1
No = 0
No visual content = N/A</t>
  </si>
  <si>
    <t>Only code the remainder of the article if this item is coded "1"</t>
  </si>
  <si>
    <t>Do not code "1" for stories that are focused on another topic.
For example, stories that focus on system-level mental health access that mention that suicide rates may be high as a result of poor access to services should be coded "0".
Do not code "1" for stories about suicide bombing attacks</t>
  </si>
  <si>
    <t>Visual content related to death or
 suicide</t>
  </si>
  <si>
    <t>Interview or citation of bereaved 
person</t>
  </si>
  <si>
    <t>Time period</t>
  </si>
  <si>
    <t>Eligibility</t>
  </si>
  <si>
    <t>Media outlet</t>
  </si>
  <si>
    <t>Mean harmful score</t>
  </si>
  <si>
    <t>Timeframe</t>
  </si>
  <si>
    <t>Number of eligible stories</t>
  </si>
  <si>
    <t>Story meets eligibility criteria</t>
  </si>
  <si>
    <t>Mean protective score</t>
  </si>
  <si>
    <t>Number of stories with 
a harmful score &gt; 0)</t>
  </si>
  <si>
    <t xml:space="preserve">Number of stories with
 a protective score &lt; 1. </t>
  </si>
  <si>
    <t>Has responsible reporting 
guidelines</t>
  </si>
  <si>
    <t>Jan - Jun 2023</t>
  </si>
  <si>
    <t xml:space="preserve">Text:
"Online print news" 
"Online news clip"
"Print"
"Radio broadcast"
"Televised broadcast"
</t>
  </si>
  <si>
    <t>Glorification or romantised 
portrayals of suicide</t>
  </si>
  <si>
    <t>Name the news outlet who published/broadcast the story. A separate 
worksheet should be used for each media outlet</t>
  </si>
  <si>
    <t>Suggesting inevitability of suicide/
 suggesting suicide is not preventable</t>
  </si>
  <si>
    <t>Headline specifically about suicide 
method</t>
  </si>
  <si>
    <t>Code "1" if story states that many or more than one suicides have 
happened A) in a specific region; B) in a specific setting (e.g., all state-wide prisons).
 As a rule of thumb, a hotspot should typically be small and well-defined enough to set up specific suicide prevention measures for that specific place. E.g., a city with a high suicide rate would not typically qualify as a hotspot, because it is too large. All prisons in a given federal state, in contrast, are better-defined in terms of specific locations and might be hotspots.</t>
  </si>
  <si>
    <t>Celebrity role in suicide prevention 
("champion")</t>
  </si>
  <si>
    <t>List of warning signs (non-exhaustive):
Talking about wanting to die or to kill oneself (suicidal ideation); 
looking for a way to kill oneself; 
talking about feeling hopeless or having no purpose; 
talking about feeling trapped or being in unbearable pain; 
talking about being a burden to others; usage of alcohol or drugs;
acting anxious, agitated, or reckless; 
sleeping too little or too much; 
withdrawing or feeling isolated; 
showing rage or talking about seeking revenge; 
displaying extreme mood swings;
not communicating with friends or family; 
giving away possessions or writing a will; driving reckle
ssly; increased aggression;
searching about suicide on the Internet; 
gathering means of suicide (pills or a weapon); 
dropping grades.</t>
  </si>
  <si>
    <t>Alternatives to suicidal behaviour</t>
  </si>
  <si>
    <t>Contact to support service or local 
crisis support line</t>
  </si>
  <si>
    <t>Code "1" if the story devalues the person who died from suicide, or contains language that criminalizes suicide (e.g., commit), condones it (e.g., successful/ unsuccessful), or labels it with colloquial terms (e.g., stupid, dumb, silly).</t>
  </si>
  <si>
    <t>Example: 
Code "0" if a featured person says: “The only reason for my suicidal act was depression”, but the text subsequently mentions other causes/motives/triggers, e.g. unemployment, the story does not qualify as “monocausality”.
Code "1" if one specific cause/trigger is mentioned and some unspecific statement about further problems that were present (e.g. “he was depressed and had other problems”), this would qualify as “monocausal”.</t>
  </si>
  <si>
    <t>No contact to support service or local 
crisis support line</t>
  </si>
  <si>
    <t xml:space="preserve">Code "1" if the story does not provide any contact/reference to a support service. </t>
  </si>
  <si>
    <t xml:space="preserve">Examples:
13 people died by jumping from Pullayup bridge in a last year,
10 veterans died by suicide at v.a. facility during last year
</t>
  </si>
  <si>
    <t>No supports listed = 1
Supports listed = 0</t>
  </si>
  <si>
    <t>About this workbook</t>
  </si>
  <si>
    <t>Instructions</t>
  </si>
  <si>
    <t>Media monitoring instructions</t>
  </si>
  <si>
    <t>Data entry for each article is split into four sections: general information, eligibility criteria, harmful portrayal and protective portrayal.</t>
  </si>
  <si>
    <t>Before you begin it is important to become very familiar with the data dictionary. Read through all the items and familiarise yourself with the examples and the data entry requirements.</t>
  </si>
  <si>
    <t xml:space="preserve">The general information section is straightforward and has clear guidelines for each data entry point detailed in the data dictionary. </t>
  </si>
  <si>
    <t>The eligibility criteria for each article should be satisfied and inputted, as per the data dictionary. If eligibility criteria are not satisfied the article should not be coded further. The general information for the ineligible article can remain in the tool, for purposes of monitoring and evaluation.</t>
  </si>
  <si>
    <t>Worksheet 1</t>
  </si>
  <si>
    <t>Worksheet 2</t>
  </si>
  <si>
    <t>Worksheet 3</t>
  </si>
  <si>
    <t>Worksheet 4</t>
  </si>
  <si>
    <t>Worksheet 5</t>
  </si>
  <si>
    <t>Harmful portrayal</t>
  </si>
  <si>
    <t>Protective portrayal</t>
  </si>
  <si>
    <t>Formulas</t>
  </si>
  <si>
    <t xml:space="preserve"> Step 1</t>
  </si>
  <si>
    <t xml:space="preserve"> Step 2</t>
  </si>
  <si>
    <t xml:space="preserve"> Step 3</t>
  </si>
  <si>
    <t xml:space="preserve"> Step 4</t>
  </si>
  <si>
    <t xml:space="preserve"> Step 5</t>
  </si>
  <si>
    <t>"Coverpage" is the cover page for the tool.</t>
  </si>
  <si>
    <t>"Instructions" is the current sheet and contains the description of the tool and step-by-step instructions how to use it.</t>
  </si>
  <si>
    <t>Do not code "1" if the myth debunking is being put at the end of the text in a standardized fashion. In order to code “1” the myth debunking has to be part of the narrative of the story.</t>
  </si>
  <si>
    <t xml:space="preserve">Do not code "1" if alternatives to suicidal behaviour are being put at the end of the text in a standardized fashion. In order to code “1” the alternatives to suicidal behaviour have to be part of the narrative of the story.
If the “alternative” is very general and unspecific (i.e. without any likely practical use to someone in the state of suicidal ideation), do not code as alternative (do not code "1"). E.g., “you can get new friends” (without any additional information on how to potentially accomplish this, would not qualify).
Do not code "1" if the alternative is  portrayed as being ineffective or unavailable. E.g. if an story emphasises that there are many suicides, because there is no treatment available </t>
  </si>
  <si>
    <t>Code "1" if the story contains a statement from an expert, defined as a person belonging to a professional group working with suicidal behaviour or involved in the investigation of suicidal behaviour or all professions working specifically to prevent suicide or first responders</t>
  </si>
  <si>
    <t xml:space="preserve">"Individual indicators" is the data analysis form that enables data analysis of the primary indicators for responsible reporting. It can be used when monitoring the change in media portrayal of suicide over time. </t>
  </si>
  <si>
    <t>Once you have identified a potentially eligible story to code the first step is to read the article in full. As you are reading ask yourself whether the article meets the eligibility criteria.</t>
  </si>
  <si>
    <t>Input the article details into general information as per the data dictionary.</t>
  </si>
  <si>
    <t>Assess the article's eligibility criteria and complete data entry as per the data dictionary.</t>
  </si>
  <si>
    <t>WORKSHEET: TOOL</t>
  </si>
  <si>
    <t>WORKSHEET: INDIVIDUAL INDICATORS</t>
  </si>
  <si>
    <t>Each media outlet monitored should have a separate worksheet. In the "Individual indicators" worksheet the scores for each media outlet are summarised. The formulas are the same for each media outlet, but remember the reference worksheet needs to be updated per row.</t>
  </si>
  <si>
    <t>How many eligible stories were monitored during the time period for that media outlet? i.e. =SUM(Media_outlet1!D17:T17)</t>
  </si>
  <si>
    <t>Number of stories with 
a harmful score &gt; 0.</t>
  </si>
  <si>
    <t>% of stories with harmful score &gt;0.</t>
  </si>
  <si>
    <t>% of stories with protective score &lt; 1.</t>
  </si>
  <si>
    <t>Worksheet 6</t>
  </si>
  <si>
    <t xml:space="preserve">No contact to support service or local crisis support line </t>
  </si>
  <si>
    <t>Contact support service or local crisis support line</t>
  </si>
  <si>
    <t>Interview/citation from bereaved person</t>
  </si>
  <si>
    <t>If the article is elgible then sum the harmful protrayal criterion, if the article is ineligible then leave blank, i.e.,  =IF(D17 = 1, SUM(D19:D34), "")</t>
  </si>
  <si>
    <t>What was the mean (average) harmful score for the eligible stories monitored for the media outlet during the time period? i.e. =AVERAGE(Media_outlet1!D47:T47)</t>
  </si>
  <si>
    <t>What was the mean (average) protective score for the eligible stories monitored for the media outlet during the time period? i.e. =AVERAGE(Tool_dawn.com!D49:T49)</t>
  </si>
  <si>
    <t>How many eligible stories from the media outlet monitored during the time period had a harmful score greater than 0? i.e., =SUMIF(Tool_dawn.com!D47:T47, "&gt;0", Tool_dawn.com!D17:T17)</t>
  </si>
  <si>
    <t>How many eligible stories from the media outlet monitored during the time period had a protective score less than 1? i.e., =SUMIF(Tool_dawn.com!D49:T49, "&lt;1", Tool_dawn.com!D17:T17)</t>
  </si>
  <si>
    <t xml:space="preserve">% of stories with protective score &lt; 1. </t>
  </si>
  <si>
    <t>Individual indicators of reponsible reporting of suicide</t>
  </si>
  <si>
    <t>What percentage of eligible stories from the media outlet monitored during the time period had a harmful score greater than 0? i.e., =H4/E4*100</t>
  </si>
  <si>
    <t>Go through the items one by one and determine whether the criterion is met. If you are unsure, refer back to the data dictionary and check the description and examples. 
You may need to re-read the article or certain parts of it to determine whether a criterion is met.
It may be helpful to print out a copy of the data dictionary so you can easily refer to it as you code the articles.</t>
  </si>
  <si>
    <t>The media outlet for which the summary is based on, i.e., =Media_outlet1!E3</t>
  </si>
  <si>
    <t>What is the time period for reporting? i.e. = Media_outlet1!E4</t>
  </si>
  <si>
    <t>Does the media outlet have organizational standards for responsible reporting of suicide in the time period monitored? i.e. = Media_outlet1!E5</t>
  </si>
  <si>
    <t>Worksheet</t>
  </si>
  <si>
    <t>Media_outlet1</t>
  </si>
  <si>
    <t>Media_outlet2</t>
  </si>
  <si>
    <t>Media_outlet3</t>
  </si>
  <si>
    <t>Media_outlet4</t>
  </si>
  <si>
    <t>Media_outlet5</t>
  </si>
  <si>
    <t>Examples of the formula used are below, in case it needs to be recreated.</t>
  </si>
  <si>
    <t>If the article is elgible then sum the protective protrayal criterion, if the article is ineligible then leave blank, i.e., =IF(D17=1, SUM(D36:D45), "")</t>
  </si>
  <si>
    <t>Existance of organizational guidelines</t>
  </si>
  <si>
    <t>"Blank tool" is a blank version of the data entry page. This page should be copied so that each media outlet has its own data entry page and there is always a blank page available for copying.</t>
  </si>
  <si>
    <t>This excel workbook contains a tool for media monitoring of responsible reporting of suicide. The excel workbook has six worksheets:</t>
  </si>
  <si>
    <t>"Data dictionary" contains all the data entry items that should be coded for each article/story that is monitored.</t>
  </si>
  <si>
    <t>"Media_outlet1" is the data entry page for one of the media outlets monitored by the region. Each data entry page for media outlet should be labelled "Media_outlet[NUMBER]".</t>
  </si>
  <si>
    <t xml:space="preserve">There are several harmful portrayal criteria. If the article meets any of the criterion it should be coded “1”, as per the data dictionary. The tool has an inbuilt formula that sums the total harmful score out of a maximum of 16. There are several examples given to aid the coder determine whether each criterion is met. </t>
  </si>
  <si>
    <t xml:space="preserve">There are several protective portrayal criteria. If the article meets any of the criterion it should be coded “1”, as per the data dictionary. The tool has an inbuilt formula that sums the total protective score out of a maximum of 10. There are several examples given to aid the coder determine whether each criterion is met. </t>
  </si>
  <si>
    <t>Jan - Jun 2023
July - Dec 2023
The coding should include all articles published or broadcast in the specified period</t>
  </si>
  <si>
    <t xml:space="preserve">The timeframe being studied. This can be anywhere between 1 month to 1 year.
</t>
  </si>
  <si>
    <t>Website address (if applicable)</t>
  </si>
  <si>
    <t>Website address for online news article, if applicable</t>
  </si>
  <si>
    <t>Code "1" is there is a specific suicide method(s) is reported in the text</t>
  </si>
  <si>
    <t>Story is a news article/true story</t>
  </si>
  <si>
    <t>What percentage of eligible stories from the media outlet monitored during the time period had a protective score less than 1? i.e., =J4/E4*100</t>
  </si>
  <si>
    <r>
      <t xml:space="preserve">Do not code "1" if the healing story of a celebrity is not connected to a broader suicide prevention initiative.
Code "1" if the suicide </t>
    </r>
    <r>
      <rPr>
        <sz val="14"/>
        <rFont val="Calibri"/>
        <family val="2"/>
        <scheme val="minor"/>
      </rPr>
      <t>prevention initiative concerns a close relative of a celebrity, e.g. their child.</t>
    </r>
  </si>
  <si>
    <r>
      <t xml:space="preserve">Example: 
</t>
    </r>
    <r>
      <rPr>
        <sz val="14"/>
        <rFont val="Calibri"/>
        <family val="2"/>
        <scheme val="minor"/>
      </rPr>
      <t>-“She did it to be with her children who died in years prior</t>
    </r>
    <r>
      <rPr>
        <sz val="14"/>
        <color theme="1"/>
        <rFont val="Calibri"/>
        <family val="2"/>
        <scheme val="minor"/>
      </rPr>
      <t>”, 
-“he was a hero to those who watched him [die by suicide] on the internet”.</t>
    </r>
  </si>
  <si>
    <r>
      <t>Code "1" even if the fact is correct but contains sensationalist wording. For example, if the story says "</t>
    </r>
    <r>
      <rPr>
        <sz val="14"/>
        <rFont val="Calibri"/>
        <family val="2"/>
        <scheme val="minor"/>
      </rPr>
      <t xml:space="preserve">The Centers for Disease Control and Prevention (CDC) </t>
    </r>
    <r>
      <rPr>
        <sz val="14"/>
        <color rgb="FFFF0000"/>
        <rFont val="Calibri"/>
        <family val="2"/>
        <scheme val="minor"/>
      </rPr>
      <t xml:space="preserve"> </t>
    </r>
    <r>
      <rPr>
        <sz val="14"/>
        <color theme="1"/>
        <rFont val="Calibri"/>
        <family val="2"/>
        <scheme val="minor"/>
      </rPr>
      <t>reports the highest suicide rate in the last 10 years for the year 2017”, code "1".
Do not code "1" if there is reporting on an increase in suicides without any sensationalist wording. Similarly, a message of “higher rates than last year” does not qualify either.</t>
    </r>
  </si>
  <si>
    <r>
      <t xml:space="preserve">Story is a </t>
    </r>
    <r>
      <rPr>
        <b/>
        <sz val="14"/>
        <rFont val="Calibri"/>
        <family val="2"/>
        <scheme val="minor"/>
      </rPr>
      <t>news article/true story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</si>
</sst>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b/>
      <sz val="14"/>
      <color theme="2"/>
      <name val="Calibri"/>
      <family val="2"/>
      <scheme val="minor"/>
    </font>
    <font>
      <b/>
      <i/>
      <sz val="11"/>
      <color theme="2"/>
      <name val="Calibri"/>
      <family val="2"/>
      <scheme val="minor"/>
    </font>
    <font>
      <sz val="1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sz val="14"/>
      <color rgb="FFFF0000"/>
      <name val="Calibri"/>
      <family val="2"/>
      <scheme val="minor"/>
    </font>
    <font>
      <sz val="14"/>
      <name val="Calibri"/>
      <family val="2"/>
      <scheme val="minor"/>
    </font>
    <font>
      <b/>
      <sz val="14"/>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5E5"/>
        <bgColor indexed="64"/>
      </patternFill>
    </fill>
    <fill>
      <patternFill patternType="solid">
        <fgColor rgb="FFEFF6EA"/>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93">
    <xf numFmtId="0" fontId="0" fillId="0" borderId="0" xfId="0"/>
    <xf numFmtId="0" fontId="0" fillId="2" borderId="0" xfId="0" applyFill="1" applyAlignment="1">
      <alignment horizontal="left"/>
    </xf>
    <xf numFmtId="0" fontId="0" fillId="5" borderId="0" xfId="0" applyFill="1" applyAlignment="1">
      <alignment horizontal="left"/>
    </xf>
    <xf numFmtId="0" fontId="3" fillId="5" borderId="0" xfId="0" applyFont="1" applyFill="1" applyAlignment="1">
      <alignment horizontal="center" vertical="center" textRotation="90"/>
    </xf>
    <xf numFmtId="0" fontId="0" fillId="5" borderId="0" xfId="0" applyFill="1" applyAlignment="1">
      <alignment horizontal="right"/>
    </xf>
    <xf numFmtId="0" fontId="1" fillId="5" borderId="0" xfId="0" applyFont="1" applyFill="1" applyAlignment="1">
      <alignment horizontal="right"/>
    </xf>
    <xf numFmtId="0" fontId="1" fillId="0" borderId="1" xfId="0" applyFont="1" applyBorder="1" applyAlignment="1">
      <alignment horizontal="right"/>
    </xf>
    <xf numFmtId="0" fontId="0" fillId="0" borderId="1" xfId="0"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14" fontId="0" fillId="2" borderId="1" xfId="0" applyNumberFormat="1" applyFill="1" applyBorder="1" applyAlignment="1">
      <alignment horizontal="left"/>
    </xf>
    <xf numFmtId="0" fontId="2" fillId="5" borderId="0" xfId="0" applyFont="1" applyFill="1" applyAlignment="1">
      <alignment horizontal="center"/>
    </xf>
    <xf numFmtId="0" fontId="0" fillId="0" borderId="0" xfId="0" applyAlignment="1">
      <alignment vertical="top"/>
    </xf>
    <xf numFmtId="0" fontId="0" fillId="7" borderId="0" xfId="0" applyFill="1" applyAlignment="1">
      <alignment vertical="top"/>
    </xf>
    <xf numFmtId="0" fontId="6" fillId="7" borderId="0" xfId="0" applyFont="1" applyFill="1" applyAlignment="1">
      <alignment horizontal="center" vertical="center" textRotation="90"/>
    </xf>
    <xf numFmtId="0" fontId="6" fillId="7" borderId="0" xfId="0" applyFont="1" applyFill="1" applyAlignment="1">
      <alignment horizontal="center" vertical="top" textRotation="90"/>
    </xf>
    <xf numFmtId="0" fontId="4" fillId="7" borderId="0" xfId="0" applyFont="1" applyFill="1" applyAlignment="1">
      <alignment horizontal="center" vertical="top" textRotation="90"/>
    </xf>
    <xf numFmtId="0" fontId="0" fillId="8" borderId="0" xfId="0" applyFill="1" applyAlignment="1">
      <alignment vertical="top"/>
    </xf>
    <xf numFmtId="0" fontId="5" fillId="0" borderId="1" xfId="0" applyFont="1" applyBorder="1" applyAlignment="1">
      <alignment vertical="top" wrapText="1"/>
    </xf>
    <xf numFmtId="0" fontId="5" fillId="0" borderId="1" xfId="0" applyFont="1" applyBorder="1" applyAlignment="1">
      <alignment vertical="top"/>
    </xf>
    <xf numFmtId="0" fontId="5" fillId="7" borderId="0" xfId="0" applyFont="1" applyFill="1" applyAlignment="1">
      <alignment vertical="top"/>
    </xf>
    <xf numFmtId="0" fontId="5" fillId="7" borderId="0" xfId="0" applyFont="1" applyFill="1" applyAlignment="1">
      <alignment vertical="top" wrapText="1"/>
    </xf>
    <xf numFmtId="0" fontId="7" fillId="0" borderId="1" xfId="0" applyFont="1" applyBorder="1" applyAlignment="1">
      <alignment vertical="top" wrapText="1"/>
    </xf>
    <xf numFmtId="14" fontId="0" fillId="2" borderId="0" xfId="0" applyNumberFormat="1" applyFill="1" applyAlignment="1">
      <alignment horizontal="left"/>
    </xf>
    <xf numFmtId="0" fontId="8" fillId="2" borderId="1" xfId="1" applyFill="1" applyBorder="1" applyAlignment="1">
      <alignment horizontal="left"/>
    </xf>
    <xf numFmtId="0" fontId="0" fillId="2" borderId="2" xfId="0" applyFill="1" applyBorder="1" applyAlignment="1">
      <alignment horizontal="right"/>
    </xf>
    <xf numFmtId="0" fontId="0" fillId="2" borderId="4" xfId="0" applyFill="1" applyBorder="1" applyAlignment="1">
      <alignment horizontal="right"/>
    </xf>
    <xf numFmtId="0" fontId="2" fillId="5" borderId="5" xfId="0" applyFont="1" applyFill="1" applyBorder="1" applyAlignment="1">
      <alignment horizontal="center"/>
    </xf>
    <xf numFmtId="0" fontId="0" fillId="5" borderId="6" xfId="0" applyFill="1" applyBorder="1" applyAlignment="1">
      <alignment horizontal="right"/>
    </xf>
    <xf numFmtId="0" fontId="2" fillId="2" borderId="1" xfId="0" applyFont="1" applyFill="1" applyBorder="1" applyAlignment="1">
      <alignment horizontal="center"/>
    </xf>
    <xf numFmtId="0" fontId="0" fillId="5" borderId="5" xfId="0" applyFill="1" applyBorder="1" applyAlignment="1">
      <alignment horizontal="left"/>
    </xf>
    <xf numFmtId="0" fontId="0" fillId="2" borderId="5" xfId="0" applyFill="1" applyBorder="1" applyAlignment="1">
      <alignment horizontal="left"/>
    </xf>
    <xf numFmtId="0" fontId="3" fillId="11" borderId="1" xfId="0" applyFont="1" applyFill="1" applyBorder="1" applyAlignment="1">
      <alignment vertical="top"/>
    </xf>
    <xf numFmtId="0" fontId="0" fillId="7" borderId="0" xfId="0" applyFill="1" applyAlignment="1">
      <alignment vertical="top" wrapText="1"/>
    </xf>
    <xf numFmtId="0" fontId="3" fillId="11" borderId="1" xfId="0" applyFont="1" applyFill="1" applyBorder="1" applyAlignment="1">
      <alignment vertical="top" wrapText="1"/>
    </xf>
    <xf numFmtId="0" fontId="7" fillId="7" borderId="0" xfId="0"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0" fillId="5" borderId="0" xfId="0" applyFill="1"/>
    <xf numFmtId="0" fontId="0" fillId="0" borderId="1" xfId="0" applyBorder="1"/>
    <xf numFmtId="0" fontId="0" fillId="0" borderId="1" xfId="0" applyBorder="1" applyAlignment="1">
      <alignment wrapText="1"/>
    </xf>
    <xf numFmtId="0" fontId="10" fillId="12" borderId="0" xfId="0" applyFont="1" applyFill="1"/>
    <xf numFmtId="0" fontId="11" fillId="12" borderId="0" xfId="0" applyFont="1" applyFill="1"/>
    <xf numFmtId="0" fontId="3" fillId="5" borderId="0" xfId="0" applyFont="1" applyFill="1"/>
    <xf numFmtId="0" fontId="0" fillId="0" borderId="1" xfId="0" applyBorder="1" applyAlignment="1">
      <alignment horizontal="justify"/>
    </xf>
    <xf numFmtId="0" fontId="7" fillId="2" borderId="1" xfId="0" applyFont="1" applyFill="1" applyBorder="1" applyAlignment="1">
      <alignmen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0" fontId="12" fillId="0" borderId="1" xfId="0" applyFont="1" applyBorder="1" applyAlignment="1">
      <alignment wrapText="1"/>
    </xf>
    <xf numFmtId="0" fontId="12" fillId="0" borderId="1" xfId="0" applyFont="1" applyBorder="1" applyAlignment="1">
      <alignment horizontal="justify" wrapText="1"/>
    </xf>
    <xf numFmtId="0" fontId="0" fillId="0" borderId="4" xfId="0" applyBorder="1"/>
    <xf numFmtId="0" fontId="11" fillId="6" borderId="8" xfId="0" applyFont="1" applyFill="1" applyBorder="1"/>
    <xf numFmtId="0" fontId="0" fillId="6" borderId="8" xfId="0" applyFill="1" applyBorder="1"/>
    <xf numFmtId="0" fontId="0" fillId="2" borderId="1" xfId="0" applyFill="1" applyBorder="1"/>
    <xf numFmtId="0" fontId="1" fillId="0" borderId="1" xfId="0" applyFont="1" applyBorder="1"/>
    <xf numFmtId="0" fontId="1" fillId="6" borderId="7" xfId="0" applyFont="1" applyFill="1" applyBorder="1"/>
    <xf numFmtId="0" fontId="1" fillId="0" borderId="4" xfId="0" applyFont="1" applyBorder="1"/>
    <xf numFmtId="0" fontId="1" fillId="0" borderId="1" xfId="0" applyFont="1" applyBorder="1" applyAlignment="1">
      <alignment wrapText="1"/>
    </xf>
    <xf numFmtId="0" fontId="13" fillId="6" borderId="1" xfId="0" applyFont="1" applyFill="1" applyBorder="1"/>
    <xf numFmtId="0" fontId="15" fillId="5" borderId="0" xfId="0" applyFont="1" applyFill="1" applyAlignment="1">
      <alignment horizontal="left"/>
    </xf>
    <xf numFmtId="0" fontId="14" fillId="5" borderId="0" xfId="0" applyFont="1" applyFill="1" applyAlignment="1">
      <alignment horizontal="center"/>
    </xf>
    <xf numFmtId="0" fontId="14" fillId="5" borderId="5" xfId="0" applyFont="1" applyFill="1" applyBorder="1" applyAlignment="1">
      <alignment horizontal="center"/>
    </xf>
    <xf numFmtId="0" fontId="15" fillId="2" borderId="0" xfId="0" applyFont="1" applyFill="1" applyAlignment="1">
      <alignment horizontal="left"/>
    </xf>
    <xf numFmtId="0" fontId="14" fillId="9" borderId="1" xfId="0" applyFont="1" applyFill="1" applyBorder="1" applyAlignment="1">
      <alignment horizontal="center"/>
    </xf>
    <xf numFmtId="0" fontId="14" fillId="9" borderId="2" xfId="0" applyFont="1" applyFill="1" applyBorder="1" applyAlignment="1">
      <alignment horizontal="center"/>
    </xf>
    <xf numFmtId="0" fontId="14" fillId="6" borderId="4" xfId="0" applyFont="1" applyFill="1" applyBorder="1" applyAlignment="1">
      <alignment horizontal="center"/>
    </xf>
    <xf numFmtId="0" fontId="14" fillId="6" borderId="1" xfId="0" applyFont="1" applyFill="1" applyBorder="1" applyAlignment="1">
      <alignment horizontal="center"/>
    </xf>
    <xf numFmtId="0" fontId="14" fillId="10" borderId="1" xfId="0" applyFont="1" applyFill="1" applyBorder="1" applyAlignment="1">
      <alignment horizontal="center" vertical="center"/>
    </xf>
    <xf numFmtId="0" fontId="14" fillId="5" borderId="0" xfId="0" applyFont="1" applyFill="1" applyAlignment="1">
      <alignment horizontal="center" vertical="center"/>
    </xf>
    <xf numFmtId="0" fontId="14" fillId="4" borderId="1" xfId="0" applyFont="1" applyFill="1" applyBorder="1" applyAlignment="1">
      <alignment horizontal="center" vertical="center"/>
    </xf>
    <xf numFmtId="0" fontId="4" fillId="5" borderId="0" xfId="0" applyFont="1" applyFill="1"/>
    <xf numFmtId="0" fontId="6" fillId="9" borderId="1" xfId="0" applyFont="1" applyFill="1" applyBorder="1" applyAlignment="1">
      <alignment horizontal="center" vertical="center"/>
    </xf>
    <xf numFmtId="0" fontId="6" fillId="7" borderId="0" xfId="0" applyFont="1" applyFill="1" applyAlignment="1">
      <alignment horizontal="center" vertical="top"/>
    </xf>
    <xf numFmtId="0" fontId="2" fillId="6" borderId="1" xfId="0" applyFont="1" applyFill="1" applyBorder="1" applyAlignment="1">
      <alignment horizontal="center" vertical="top"/>
    </xf>
    <xf numFmtId="0" fontId="4" fillId="7" borderId="0" xfId="0" applyFont="1" applyFill="1" applyAlignment="1">
      <alignment horizontal="center"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7" borderId="0" xfId="0" applyFont="1" applyFill="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textRotation="90"/>
    </xf>
    <xf numFmtId="0" fontId="2" fillId="7" borderId="0" xfId="0" applyFont="1" applyFill="1" applyAlignment="1">
      <alignment horizontal="left" vertical="top"/>
    </xf>
    <xf numFmtId="0" fontId="6" fillId="9" borderId="1" xfId="0" applyFont="1" applyFill="1" applyBorder="1" applyAlignment="1">
      <alignment horizontal="center" vertical="center" textRotation="90"/>
    </xf>
    <xf numFmtId="0" fontId="2" fillId="6" borderId="1" xfId="0" applyFont="1" applyFill="1" applyBorder="1" applyAlignment="1">
      <alignment horizontal="center" vertical="top" textRotation="90"/>
    </xf>
    <xf numFmtId="0" fontId="6" fillId="3" borderId="2"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2" fillId="5" borderId="0" xfId="0" applyFont="1" applyFill="1" applyAlignment="1">
      <alignment horizontal="center"/>
    </xf>
    <xf numFmtId="0" fontId="2" fillId="9" borderId="1" xfId="0" applyFont="1" applyFill="1" applyBorder="1" applyAlignment="1">
      <alignment horizontal="center" textRotation="90"/>
    </xf>
    <xf numFmtId="0" fontId="2" fillId="9" borderId="2" xfId="0" applyFont="1" applyFill="1" applyBorder="1" applyAlignment="1">
      <alignment horizontal="center" textRotation="90"/>
    </xf>
    <xf numFmtId="0" fontId="1" fillId="6" borderId="1" xfId="0" applyFont="1" applyFill="1" applyBorder="1" applyAlignment="1">
      <alignment horizontal="center" textRotation="90"/>
    </xf>
    <xf numFmtId="0" fontId="3" fillId="10" borderId="1" xfId="0" applyFont="1" applyFill="1" applyBorder="1" applyAlignment="1">
      <alignment horizontal="center" vertical="center" textRotation="90"/>
    </xf>
    <xf numFmtId="0" fontId="2" fillId="4" borderId="1" xfId="0" applyFont="1" applyFill="1" applyBorder="1" applyAlignment="1">
      <alignment horizontal="center" vertical="center" textRotation="90"/>
    </xf>
  </cellXfs>
  <cellStyles count="2">
    <cellStyle name="Hyperlink" xfId="1" builtinId="8"/>
    <cellStyle name="Normal" xfId="0" builtinId="0"/>
  </cellStyles>
  <dxfs count="4">
    <dxf>
      <fill>
        <patternFill>
          <bgColor theme="9" tint="0.79998168889431442"/>
        </patternFill>
      </fill>
    </dxf>
    <dxf>
      <fill>
        <patternFill>
          <bgColor theme="5" tint="0.79998168889431442"/>
        </patternFill>
      </fill>
    </dxf>
    <dxf>
      <font>
        <color auto="1"/>
      </font>
      <fill>
        <patternFill>
          <bgColor rgb="FFFFD5D5"/>
        </patternFill>
      </fill>
    </dxf>
    <dxf>
      <fill>
        <patternFill>
          <bgColor theme="5" tint="0.79998168889431442"/>
        </patternFill>
      </fill>
    </dxf>
  </dxfs>
  <tableStyles count="0" defaultTableStyle="TableStyleMedium2" defaultPivotStyle="PivotStyleLight16"/>
  <colors>
    <mruColors>
      <color rgb="FFFFD5D5"/>
      <color rgb="FFFFE5E5"/>
      <color rgb="FFEFF6EA"/>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0</xdr:rowOff>
    </xdr:from>
    <xdr:to>
      <xdr:col>18</xdr:col>
      <xdr:colOff>174624</xdr:colOff>
      <xdr:row>31</xdr:row>
      <xdr:rowOff>135815</xdr:rowOff>
    </xdr:to>
    <xdr:grpSp>
      <xdr:nvGrpSpPr>
        <xdr:cNvPr id="90" name="Graphic 2">
          <a:extLst>
            <a:ext uri="{FF2B5EF4-FFF2-40B4-BE49-F238E27FC236}">
              <a16:creationId xmlns:a16="http://schemas.microsoft.com/office/drawing/2014/main" id="{53ECA924-EA0A-4528-BD16-8934B6699A27}"/>
            </a:ext>
          </a:extLst>
        </xdr:cNvPr>
        <xdr:cNvGrpSpPr/>
      </xdr:nvGrpSpPr>
      <xdr:grpSpPr>
        <a:xfrm>
          <a:off x="390525" y="0"/>
          <a:ext cx="10756899" cy="6041315"/>
          <a:chOff x="66675" y="0"/>
          <a:chExt cx="10756899" cy="6041315"/>
        </a:xfrm>
      </xdr:grpSpPr>
      <xdr:sp macro="" textlink="">
        <xdr:nvSpPr>
          <xdr:cNvPr id="91" name="Freeform: Shape 90">
            <a:extLst>
              <a:ext uri="{FF2B5EF4-FFF2-40B4-BE49-F238E27FC236}">
                <a16:creationId xmlns:a16="http://schemas.microsoft.com/office/drawing/2014/main" id="{E9434D57-8B8A-60A1-21CA-C62603598BC1}"/>
              </a:ext>
            </a:extLst>
          </xdr:cNvPr>
          <xdr:cNvSpPr/>
        </xdr:nvSpPr>
        <xdr:spPr>
          <a:xfrm>
            <a:off x="66675" y="0"/>
            <a:ext cx="10756899" cy="6041315"/>
          </a:xfrm>
          <a:custGeom>
            <a:avLst/>
            <a:gdLst>
              <a:gd name="connsiteX0" fmla="*/ 0 w 10756899"/>
              <a:gd name="connsiteY0" fmla="*/ 0 h 6041315"/>
              <a:gd name="connsiteX1" fmla="*/ 10756899 w 10756899"/>
              <a:gd name="connsiteY1" fmla="*/ 0 h 6041315"/>
              <a:gd name="connsiteX2" fmla="*/ 10756899 w 10756899"/>
              <a:gd name="connsiteY2" fmla="*/ 6041315 h 6041315"/>
              <a:gd name="connsiteX3" fmla="*/ 0 w 10756899"/>
              <a:gd name="connsiteY3" fmla="*/ 6041315 h 6041315"/>
            </a:gdLst>
            <a:ahLst/>
            <a:cxnLst>
              <a:cxn ang="0">
                <a:pos x="connsiteX0" y="connsiteY0"/>
              </a:cxn>
              <a:cxn ang="0">
                <a:pos x="connsiteX1" y="connsiteY1"/>
              </a:cxn>
              <a:cxn ang="0">
                <a:pos x="connsiteX2" y="connsiteY2"/>
              </a:cxn>
              <a:cxn ang="0">
                <a:pos x="connsiteX3" y="connsiteY3"/>
              </a:cxn>
            </a:cxnLst>
            <a:rect l="l" t="t" r="r" b="b"/>
            <a:pathLst>
              <a:path w="10756899" h="6041315">
                <a:moveTo>
                  <a:pt x="0" y="0"/>
                </a:moveTo>
                <a:lnTo>
                  <a:pt x="10756899" y="0"/>
                </a:lnTo>
                <a:lnTo>
                  <a:pt x="10756899" y="6041315"/>
                </a:lnTo>
                <a:lnTo>
                  <a:pt x="0" y="6041315"/>
                </a:lnTo>
                <a:close/>
              </a:path>
            </a:pathLst>
          </a:custGeom>
          <a:solidFill>
            <a:srgbClr val="FFFFFF"/>
          </a:solidFill>
          <a:ln w="13442" cap="flat">
            <a:noFill/>
            <a:prstDash val="solid"/>
            <a:miter/>
          </a:ln>
        </xdr:spPr>
        <xdr:txBody>
          <a:bodyPr rtlCol="0" anchor="ctr"/>
          <a:lstStyle/>
          <a:p>
            <a:endParaRPr lang="en-US"/>
          </a:p>
        </xdr:txBody>
      </xdr:sp>
      <xdr:sp macro="" textlink="">
        <xdr:nvSpPr>
          <xdr:cNvPr id="92" name="TextBox 91">
            <a:extLst>
              <a:ext uri="{FF2B5EF4-FFF2-40B4-BE49-F238E27FC236}">
                <a16:creationId xmlns:a16="http://schemas.microsoft.com/office/drawing/2014/main" id="{DB624524-2AD0-ECBA-D120-B9FF0A049DB9}"/>
              </a:ext>
            </a:extLst>
          </xdr:cNvPr>
          <xdr:cNvSpPr txBox="1"/>
        </xdr:nvSpPr>
        <xdr:spPr>
          <a:xfrm>
            <a:off x="1545370" y="1647945"/>
            <a:ext cx="465248" cy="480769"/>
          </a:xfrm>
          <a:prstGeom prst="rect">
            <a:avLst/>
          </a:prstGeom>
          <a:noFill/>
        </xdr:spPr>
        <xdr:txBody>
          <a:bodyPr wrap="none" rtlCol="0">
            <a:spAutoFit/>
          </a:bodyPr>
          <a:lstStyle/>
          <a:p>
            <a:pPr algn="l"/>
            <a:r>
              <a:rPr lang="en-US" sz="2541" spc="0" baseline="0">
                <a:ln/>
                <a:solidFill>
                  <a:srgbClr val="3B3838"/>
                </a:solidFill>
                <a:latin typeface="Calibri"/>
                <a:cs typeface="Calibri"/>
                <a:sym typeface="Calibri"/>
                <a:rtl val="0"/>
              </a:rPr>
              <a:t>M</a:t>
            </a:r>
          </a:p>
        </xdr:txBody>
      </xdr:sp>
      <xdr:sp macro="" textlink="">
        <xdr:nvSpPr>
          <xdr:cNvPr id="93" name="TextBox 92">
            <a:extLst>
              <a:ext uri="{FF2B5EF4-FFF2-40B4-BE49-F238E27FC236}">
                <a16:creationId xmlns:a16="http://schemas.microsoft.com/office/drawing/2014/main" id="{718920B8-A524-BFC0-3FE3-C97D66B6306C}"/>
              </a:ext>
            </a:extLst>
          </xdr:cNvPr>
          <xdr:cNvSpPr txBox="1"/>
        </xdr:nvSpPr>
        <xdr:spPr>
          <a:xfrm>
            <a:off x="1822696" y="1647945"/>
            <a:ext cx="7376556" cy="480769"/>
          </a:xfrm>
          <a:prstGeom prst="rect">
            <a:avLst/>
          </a:prstGeom>
          <a:noFill/>
        </xdr:spPr>
        <xdr:txBody>
          <a:bodyPr wrap="none" rtlCol="0">
            <a:spAutoFit/>
          </a:bodyPr>
          <a:lstStyle/>
          <a:p>
            <a:pPr algn="l"/>
            <a:r>
              <a:rPr lang="en-US" sz="2541" spc="0" baseline="0">
                <a:ln/>
                <a:solidFill>
                  <a:srgbClr val="3B3838"/>
                </a:solidFill>
                <a:latin typeface="Calibri"/>
                <a:cs typeface="Calibri"/>
                <a:sym typeface="Calibri"/>
                <a:rtl val="0"/>
              </a:rPr>
              <a:t>onitoring of media for responsible reporting of suicide:</a:t>
            </a:r>
          </a:p>
        </xdr:txBody>
      </xdr:sp>
      <xdr:sp macro="" textlink="">
        <xdr:nvSpPr>
          <xdr:cNvPr id="94" name="TextBox 93">
            <a:extLst>
              <a:ext uri="{FF2B5EF4-FFF2-40B4-BE49-F238E27FC236}">
                <a16:creationId xmlns:a16="http://schemas.microsoft.com/office/drawing/2014/main" id="{04340417-FFB4-F039-D598-043256795E2C}"/>
              </a:ext>
            </a:extLst>
          </xdr:cNvPr>
          <xdr:cNvSpPr txBox="1"/>
        </xdr:nvSpPr>
        <xdr:spPr>
          <a:xfrm>
            <a:off x="2514109" y="1996999"/>
            <a:ext cx="5601667" cy="480769"/>
          </a:xfrm>
          <a:prstGeom prst="rect">
            <a:avLst/>
          </a:prstGeom>
          <a:noFill/>
        </xdr:spPr>
        <xdr:txBody>
          <a:bodyPr wrap="none" rtlCol="0">
            <a:spAutoFit/>
          </a:bodyPr>
          <a:lstStyle/>
          <a:p>
            <a:pPr algn="l"/>
            <a:r>
              <a:rPr lang="en-US" sz="2541" i="1" spc="0" baseline="0">
                <a:ln/>
                <a:solidFill>
                  <a:srgbClr val="3B3838"/>
                </a:solidFill>
                <a:latin typeface="Calibri"/>
                <a:cs typeface="Calibri"/>
                <a:sym typeface="Calibri"/>
                <a:rtl val="0"/>
              </a:rPr>
              <a:t>tool for the Eastern Mediterranean Region</a:t>
            </a:r>
          </a:p>
        </xdr:txBody>
      </xdr:sp>
      <xdr:sp macro="" textlink="">
        <xdr:nvSpPr>
          <xdr:cNvPr id="95" name="TextBox 94">
            <a:extLst>
              <a:ext uri="{FF2B5EF4-FFF2-40B4-BE49-F238E27FC236}">
                <a16:creationId xmlns:a16="http://schemas.microsoft.com/office/drawing/2014/main" id="{4ACC309C-8770-7F1B-09EE-5AD8DBEE32B4}"/>
              </a:ext>
            </a:extLst>
          </xdr:cNvPr>
          <xdr:cNvSpPr txBox="1"/>
        </xdr:nvSpPr>
        <xdr:spPr>
          <a:xfrm>
            <a:off x="1726395" y="3352938"/>
            <a:ext cx="1003093"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Compiled</a:t>
            </a:r>
          </a:p>
        </xdr:txBody>
      </xdr:sp>
      <xdr:sp macro="" textlink="">
        <xdr:nvSpPr>
          <xdr:cNvPr id="96" name="TextBox 95">
            <a:extLst>
              <a:ext uri="{FF2B5EF4-FFF2-40B4-BE49-F238E27FC236}">
                <a16:creationId xmlns:a16="http://schemas.microsoft.com/office/drawing/2014/main" id="{0AE0F050-3AFD-A125-DAAC-6BD4A1E7956F}"/>
              </a:ext>
            </a:extLst>
          </xdr:cNvPr>
          <xdr:cNvSpPr txBox="1"/>
        </xdr:nvSpPr>
        <xdr:spPr>
          <a:xfrm>
            <a:off x="2597583" y="3352938"/>
            <a:ext cx="384571"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by</a:t>
            </a:r>
          </a:p>
        </xdr:txBody>
      </xdr:sp>
      <xdr:sp macro="" textlink="">
        <xdr:nvSpPr>
          <xdr:cNvPr id="97" name="TextBox 96">
            <a:extLst>
              <a:ext uri="{FF2B5EF4-FFF2-40B4-BE49-F238E27FC236}">
                <a16:creationId xmlns:a16="http://schemas.microsoft.com/office/drawing/2014/main" id="{D61C8884-4AC3-0FA0-89AE-BB82E27987A7}"/>
              </a:ext>
            </a:extLst>
          </xdr:cNvPr>
          <xdr:cNvSpPr txBox="1"/>
        </xdr:nvSpPr>
        <xdr:spPr>
          <a:xfrm>
            <a:off x="2852844" y="3352938"/>
            <a:ext cx="250110"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t</a:t>
            </a:r>
          </a:p>
        </xdr:txBody>
      </xdr:sp>
      <xdr:sp macro="" textlink="">
        <xdr:nvSpPr>
          <xdr:cNvPr id="98" name="TextBox 97">
            <a:extLst>
              <a:ext uri="{FF2B5EF4-FFF2-40B4-BE49-F238E27FC236}">
                <a16:creationId xmlns:a16="http://schemas.microsoft.com/office/drawing/2014/main" id="{E00B5685-F209-4699-ACC1-CD493669BBCC}"/>
              </a:ext>
            </a:extLst>
          </xdr:cNvPr>
          <xdr:cNvSpPr txBox="1"/>
        </xdr:nvSpPr>
        <xdr:spPr>
          <a:xfrm>
            <a:off x="2924270" y="3352938"/>
            <a:ext cx="398017"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he</a:t>
            </a:r>
          </a:p>
        </xdr:txBody>
      </xdr:sp>
      <xdr:sp macro="" textlink="">
        <xdr:nvSpPr>
          <xdr:cNvPr id="99" name="TextBox 98">
            <a:extLst>
              <a:ext uri="{FF2B5EF4-FFF2-40B4-BE49-F238E27FC236}">
                <a16:creationId xmlns:a16="http://schemas.microsoft.com/office/drawing/2014/main" id="{001F7BC2-A625-21D6-4048-96ABC8F4D17C}"/>
              </a:ext>
            </a:extLst>
          </xdr:cNvPr>
          <xdr:cNvSpPr txBox="1"/>
        </xdr:nvSpPr>
        <xdr:spPr>
          <a:xfrm>
            <a:off x="3190395" y="3352938"/>
            <a:ext cx="5884036"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Mental Health and Substance Use (MHS) unit of the World Health</a:t>
            </a:r>
          </a:p>
        </xdr:txBody>
      </xdr:sp>
      <xdr:sp macro="" textlink="">
        <xdr:nvSpPr>
          <xdr:cNvPr id="100" name="TextBox 99">
            <a:extLst>
              <a:ext uri="{FF2B5EF4-FFF2-40B4-BE49-F238E27FC236}">
                <a16:creationId xmlns:a16="http://schemas.microsoft.com/office/drawing/2014/main" id="{1B97E9EF-E318-274D-87B8-EA78D8C8FDC0}"/>
              </a:ext>
            </a:extLst>
          </xdr:cNvPr>
          <xdr:cNvSpPr txBox="1"/>
        </xdr:nvSpPr>
        <xdr:spPr>
          <a:xfrm>
            <a:off x="2082596" y="3527465"/>
            <a:ext cx="6704250" cy="346517"/>
          </a:xfrm>
          <a:prstGeom prst="rect">
            <a:avLst/>
          </a:prstGeom>
          <a:noFill/>
        </xdr:spPr>
        <xdr:txBody>
          <a:bodyPr wrap="none" rtlCol="0">
            <a:spAutoFit/>
          </a:bodyPr>
          <a:lstStyle/>
          <a:p>
            <a:pPr algn="l"/>
            <a:r>
              <a:rPr lang="en-US" sz="1694" spc="0" baseline="0">
                <a:ln/>
                <a:solidFill>
                  <a:srgbClr val="3B3838"/>
                </a:solidFill>
                <a:latin typeface="Calibri"/>
                <a:cs typeface="Calibri"/>
                <a:sym typeface="Calibri"/>
                <a:rtl val="0"/>
              </a:rPr>
              <a:t>Organization Regional Office for the Eastern Mediterranean (WHO EMRO).</a:t>
            </a:r>
          </a:p>
        </xdr:txBody>
      </xdr:sp>
      <xdr:sp macro="" textlink="">
        <xdr:nvSpPr>
          <xdr:cNvPr id="101" name="TextBox 100">
            <a:extLst>
              <a:ext uri="{FF2B5EF4-FFF2-40B4-BE49-F238E27FC236}">
                <a16:creationId xmlns:a16="http://schemas.microsoft.com/office/drawing/2014/main" id="{82594173-6BAC-1779-F766-101421613C01}"/>
              </a:ext>
            </a:extLst>
          </xdr:cNvPr>
          <xdr:cNvSpPr txBox="1"/>
        </xdr:nvSpPr>
        <xdr:spPr>
          <a:xfrm>
            <a:off x="3621680" y="4077896"/>
            <a:ext cx="1177893" cy="279392"/>
          </a:xfrm>
          <a:prstGeom prst="rect">
            <a:avLst/>
          </a:prstGeom>
          <a:noFill/>
        </xdr:spPr>
        <xdr:txBody>
          <a:bodyPr wrap="none" rtlCol="0">
            <a:spAutoFit/>
          </a:bodyPr>
          <a:lstStyle/>
          <a:p>
            <a:pPr algn="l"/>
            <a:r>
              <a:rPr lang="en-US" sz="1270" spc="0" baseline="0">
                <a:ln/>
                <a:solidFill>
                  <a:srgbClr val="3B3838"/>
                </a:solidFill>
                <a:latin typeface="Calibri"/>
                <a:cs typeface="Calibri"/>
                <a:sym typeface="Calibri"/>
                <a:rtl val="0"/>
              </a:rPr>
              <a:t>Adapted from</a:t>
            </a:r>
          </a:p>
        </xdr:txBody>
      </xdr:sp>
      <xdr:sp macro="" textlink="">
        <xdr:nvSpPr>
          <xdr:cNvPr id="102" name="TextBox 101">
            <a:extLst>
              <a:ext uri="{FF2B5EF4-FFF2-40B4-BE49-F238E27FC236}">
                <a16:creationId xmlns:a16="http://schemas.microsoft.com/office/drawing/2014/main" id="{4A61CC84-FD7F-7885-65C7-75BBC5ED93B5}"/>
              </a:ext>
            </a:extLst>
          </xdr:cNvPr>
          <xdr:cNvSpPr txBox="1"/>
        </xdr:nvSpPr>
        <xdr:spPr>
          <a:xfrm>
            <a:off x="4542632" y="4077896"/>
            <a:ext cx="1481559" cy="291105"/>
          </a:xfrm>
          <a:prstGeom prst="rect">
            <a:avLst/>
          </a:prstGeom>
          <a:noFill/>
        </xdr:spPr>
        <xdr:txBody>
          <a:bodyPr wrap="none" rtlCol="0">
            <a:spAutoFit/>
          </a:bodyPr>
          <a:lstStyle/>
          <a:p>
            <a:pPr algn="l"/>
            <a:r>
              <a:rPr lang="en-US" sz="1270" i="1" spc="0" baseline="0">
                <a:ln/>
                <a:solidFill>
                  <a:srgbClr val="3B3838"/>
                </a:solidFill>
                <a:latin typeface="Calibri"/>
                <a:cs typeface="Calibri"/>
                <a:sym typeface="Calibri"/>
                <a:rtl val="0"/>
              </a:rPr>
              <a:t> Niederkrotenthaler</a:t>
            </a:r>
          </a:p>
        </xdr:txBody>
      </xdr:sp>
      <xdr:sp macro="" textlink="">
        <xdr:nvSpPr>
          <xdr:cNvPr id="103" name="TextBox 102">
            <a:extLst>
              <a:ext uri="{FF2B5EF4-FFF2-40B4-BE49-F238E27FC236}">
                <a16:creationId xmlns:a16="http://schemas.microsoft.com/office/drawing/2014/main" id="{4C033684-94CE-1839-9577-98E1482B3D24}"/>
              </a:ext>
            </a:extLst>
          </xdr:cNvPr>
          <xdr:cNvSpPr txBox="1"/>
        </xdr:nvSpPr>
        <xdr:spPr>
          <a:xfrm>
            <a:off x="5787406" y="4077896"/>
            <a:ext cx="1486176" cy="291105"/>
          </a:xfrm>
          <a:prstGeom prst="rect">
            <a:avLst/>
          </a:prstGeom>
          <a:noFill/>
        </xdr:spPr>
        <xdr:txBody>
          <a:bodyPr wrap="none" rtlCol="0">
            <a:spAutoFit/>
          </a:bodyPr>
          <a:lstStyle/>
          <a:p>
            <a:pPr algn="l"/>
            <a:r>
              <a:rPr lang="en-US" sz="1270" i="1" spc="0" baseline="0">
                <a:ln/>
                <a:solidFill>
                  <a:srgbClr val="3B3838"/>
                </a:solidFill>
                <a:latin typeface="Calibri"/>
                <a:cs typeface="Calibri"/>
                <a:sym typeface="Calibri"/>
                <a:rtl val="0"/>
              </a:rPr>
              <a:t>  et al., ANZJP, 2022</a:t>
            </a:r>
          </a:p>
        </xdr:txBody>
      </xdr:sp>
      <xdr:sp macro="" textlink="">
        <xdr:nvSpPr>
          <xdr:cNvPr id="104" name="TextBox 103">
            <a:extLst>
              <a:ext uri="{FF2B5EF4-FFF2-40B4-BE49-F238E27FC236}">
                <a16:creationId xmlns:a16="http://schemas.microsoft.com/office/drawing/2014/main" id="{7BF961E6-82CA-3897-A77E-5AF860321E0B}"/>
              </a:ext>
            </a:extLst>
          </xdr:cNvPr>
          <xdr:cNvSpPr txBox="1"/>
        </xdr:nvSpPr>
        <xdr:spPr>
          <a:xfrm>
            <a:off x="3053742" y="4332974"/>
            <a:ext cx="492140" cy="279392"/>
          </a:xfrm>
          <a:prstGeom prst="rect">
            <a:avLst/>
          </a:prstGeom>
          <a:noFill/>
        </xdr:spPr>
        <xdr:txBody>
          <a:bodyPr wrap="none" rtlCol="0">
            <a:spAutoFit/>
          </a:bodyPr>
          <a:lstStyle/>
          <a:p>
            <a:pPr algn="l"/>
            <a:r>
              <a:rPr lang="en-US" sz="1270" spc="0" baseline="0">
                <a:ln/>
                <a:solidFill>
                  <a:srgbClr val="3B3838"/>
                </a:solidFill>
                <a:latin typeface="Calibri"/>
                <a:cs typeface="Calibri"/>
                <a:sym typeface="Calibri"/>
                <a:rtl val="0"/>
              </a:rPr>
              <a:t>DOI:</a:t>
            </a:r>
          </a:p>
        </xdr:txBody>
      </xdr:sp>
      <xdr:sp macro="" textlink="">
        <xdr:nvSpPr>
          <xdr:cNvPr id="105" name="TextBox 104">
            <a:extLst>
              <a:ext uri="{FF2B5EF4-FFF2-40B4-BE49-F238E27FC236}">
                <a16:creationId xmlns:a16="http://schemas.microsoft.com/office/drawing/2014/main" id="{5488AC9C-5E6A-B135-56A9-7F03150B271C}"/>
              </a:ext>
            </a:extLst>
          </xdr:cNvPr>
          <xdr:cNvSpPr txBox="1"/>
        </xdr:nvSpPr>
        <xdr:spPr>
          <a:xfrm>
            <a:off x="3370291" y="4332974"/>
            <a:ext cx="4687331" cy="279392"/>
          </a:xfrm>
          <a:prstGeom prst="rect">
            <a:avLst/>
          </a:prstGeom>
          <a:noFill/>
        </xdr:spPr>
        <xdr:txBody>
          <a:bodyPr wrap="none" rtlCol="0">
            <a:spAutoFit/>
          </a:bodyPr>
          <a:lstStyle/>
          <a:p>
            <a:pPr algn="l"/>
            <a:r>
              <a:rPr lang="en-US" sz="1270" spc="0" baseline="0">
                <a:ln/>
                <a:solidFill>
                  <a:srgbClr val="0563C1"/>
                </a:solidFill>
                <a:latin typeface="Calibri"/>
                <a:cs typeface="Calibri"/>
                <a:sym typeface="Calibri"/>
                <a:rtl val="0"/>
              </a:rPr>
              <a:t>https://journals.sagepub.com/doi/10.1177/00048674221146474</a:t>
            </a:r>
          </a:p>
        </xdr:txBody>
      </xdr:sp>
      <xdr:sp macro="" textlink="">
        <xdr:nvSpPr>
          <xdr:cNvPr id="106" name="Freeform: Shape 105">
            <a:extLst>
              <a:ext uri="{FF2B5EF4-FFF2-40B4-BE49-F238E27FC236}">
                <a16:creationId xmlns:a16="http://schemas.microsoft.com/office/drawing/2014/main" id="{316B0088-9CF6-50E6-2429-A909D4493315}"/>
              </a:ext>
            </a:extLst>
          </xdr:cNvPr>
          <xdr:cNvSpPr/>
        </xdr:nvSpPr>
        <xdr:spPr>
          <a:xfrm>
            <a:off x="3456245" y="4544548"/>
            <a:ext cx="4154852" cy="13425"/>
          </a:xfrm>
          <a:custGeom>
            <a:avLst/>
            <a:gdLst>
              <a:gd name="connsiteX0" fmla="*/ 0 w 4154852"/>
              <a:gd name="connsiteY0" fmla="*/ 0 h 13425"/>
              <a:gd name="connsiteX1" fmla="*/ 1384951 w 4154852"/>
              <a:gd name="connsiteY1" fmla="*/ 0 h 13425"/>
              <a:gd name="connsiteX2" fmla="*/ 2769902 w 4154852"/>
              <a:gd name="connsiteY2" fmla="*/ 0 h 13425"/>
              <a:gd name="connsiteX3" fmla="*/ 4154852 w 4154852"/>
              <a:gd name="connsiteY3" fmla="*/ 0 h 13425"/>
              <a:gd name="connsiteX4" fmla="*/ 4154852 w 4154852"/>
              <a:gd name="connsiteY4" fmla="*/ 13425 h 13425"/>
              <a:gd name="connsiteX5" fmla="*/ 2769902 w 4154852"/>
              <a:gd name="connsiteY5" fmla="*/ 13425 h 13425"/>
              <a:gd name="connsiteX6" fmla="*/ 1384951 w 4154852"/>
              <a:gd name="connsiteY6" fmla="*/ 13425 h 13425"/>
              <a:gd name="connsiteX7" fmla="*/ 0 w 4154852"/>
              <a:gd name="connsiteY7" fmla="*/ 13425 h 13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154852" h="13425">
                <a:moveTo>
                  <a:pt x="0" y="0"/>
                </a:moveTo>
                <a:lnTo>
                  <a:pt x="1384951" y="0"/>
                </a:lnTo>
                <a:lnTo>
                  <a:pt x="2769902" y="0"/>
                </a:lnTo>
                <a:lnTo>
                  <a:pt x="4154852" y="0"/>
                </a:lnTo>
                <a:lnTo>
                  <a:pt x="4154852" y="13425"/>
                </a:lnTo>
                <a:lnTo>
                  <a:pt x="2769902" y="13425"/>
                </a:lnTo>
                <a:lnTo>
                  <a:pt x="1384951" y="13425"/>
                </a:lnTo>
                <a:lnTo>
                  <a:pt x="0" y="13425"/>
                </a:lnTo>
                <a:close/>
              </a:path>
            </a:pathLst>
          </a:custGeom>
          <a:solidFill>
            <a:srgbClr val="0563C1"/>
          </a:solidFill>
          <a:ln w="13442" cap="flat">
            <a:noFill/>
            <a:prstDash val="solid"/>
            <a:miter/>
          </a:ln>
        </xdr:spPr>
        <xdr:txBody>
          <a:bodyPr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22</xdr:row>
      <xdr:rowOff>84411</xdr:rowOff>
    </xdr:from>
    <xdr:ext cx="184731" cy="264560"/>
    <xdr:sp macro="" textlink="">
      <xdr:nvSpPr>
        <xdr:cNvPr id="2" name="TextBox 1">
          <a:extLst>
            <a:ext uri="{FF2B5EF4-FFF2-40B4-BE49-F238E27FC236}">
              <a16:creationId xmlns:a16="http://schemas.microsoft.com/office/drawing/2014/main" id="{9D59139E-27A7-4795-ADDD-CB0BD0810442}"/>
            </a:ext>
          </a:extLst>
        </xdr:cNvPr>
        <xdr:cNvSpPr txBox="1"/>
      </xdr:nvSpPr>
      <xdr:spPr>
        <a:xfrm>
          <a:off x="5073650" y="6593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BDD-CFF9-4968-BC69-9113C78A51CF}">
  <dimension ref="A1"/>
  <sheetViews>
    <sheetView tabSelected="1" topLeftCell="C7" workbookViewId="0">
      <selection activeCell="L8" sqref="L8"/>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BE39-A16D-47A2-8FDC-376FE99940B9}">
  <dimension ref="A1:D43"/>
  <sheetViews>
    <sheetView topLeftCell="A31" zoomScale="85" zoomScaleNormal="85" workbookViewId="0">
      <selection activeCell="A4" sqref="A4"/>
    </sheetView>
  </sheetViews>
  <sheetFormatPr defaultRowHeight="30" customHeight="1" x14ac:dyDescent="0.25"/>
  <cols>
    <col min="1" max="1" width="4.42578125" customWidth="1"/>
    <col min="2" max="2" width="23.42578125" customWidth="1"/>
    <col min="3" max="3" width="217.5703125" customWidth="1"/>
  </cols>
  <sheetData>
    <row r="1" spans="1:4" ht="14.1" customHeight="1" x14ac:dyDescent="0.25">
      <c r="A1" s="38"/>
      <c r="B1" s="38"/>
      <c r="C1" s="38"/>
      <c r="D1" s="38"/>
    </row>
    <row r="2" spans="1:4" ht="30" customHeight="1" x14ac:dyDescent="0.4">
      <c r="A2" s="38"/>
      <c r="B2" s="43" t="s">
        <v>127</v>
      </c>
      <c r="C2" s="38"/>
      <c r="D2" s="38"/>
    </row>
    <row r="3" spans="1:4" ht="30" customHeight="1" x14ac:dyDescent="0.3">
      <c r="A3" s="38"/>
      <c r="B3" s="38"/>
      <c r="C3" s="41" t="s">
        <v>126</v>
      </c>
      <c r="D3" s="38"/>
    </row>
    <row r="4" spans="1:4" ht="17.100000000000001" customHeight="1" x14ac:dyDescent="0.25">
      <c r="A4" s="38"/>
      <c r="B4" s="38"/>
      <c r="C4" s="42" t="s">
        <v>188</v>
      </c>
      <c r="D4" s="38"/>
    </row>
    <row r="5" spans="1:4" ht="30" customHeight="1" x14ac:dyDescent="0.25">
      <c r="A5" s="38"/>
      <c r="B5" s="54" t="s">
        <v>133</v>
      </c>
      <c r="C5" s="39" t="s">
        <v>146</v>
      </c>
      <c r="D5" s="38"/>
    </row>
    <row r="6" spans="1:4" ht="30" customHeight="1" x14ac:dyDescent="0.25">
      <c r="A6" s="38"/>
      <c r="B6" s="54" t="s">
        <v>134</v>
      </c>
      <c r="C6" s="39" t="s">
        <v>147</v>
      </c>
      <c r="D6" s="38"/>
    </row>
    <row r="7" spans="1:4" ht="30" customHeight="1" x14ac:dyDescent="0.25">
      <c r="A7" s="38"/>
      <c r="B7" s="54" t="s">
        <v>135</v>
      </c>
      <c r="C7" s="39" t="s">
        <v>189</v>
      </c>
      <c r="D7" s="38"/>
    </row>
    <row r="8" spans="1:4" ht="30" customHeight="1" x14ac:dyDescent="0.25">
      <c r="A8" s="38"/>
      <c r="B8" s="54" t="s">
        <v>136</v>
      </c>
      <c r="C8" s="39" t="s">
        <v>187</v>
      </c>
      <c r="D8" s="38"/>
    </row>
    <row r="9" spans="1:4" ht="30" customHeight="1" x14ac:dyDescent="0.25">
      <c r="A9" s="38"/>
      <c r="B9" s="54" t="s">
        <v>137</v>
      </c>
      <c r="C9" s="39" t="s">
        <v>190</v>
      </c>
      <c r="D9" s="38"/>
    </row>
    <row r="10" spans="1:4" ht="30" customHeight="1" x14ac:dyDescent="0.25">
      <c r="A10" s="38"/>
      <c r="B10" s="54" t="s">
        <v>162</v>
      </c>
      <c r="C10" s="39" t="s">
        <v>151</v>
      </c>
      <c r="D10" s="38"/>
    </row>
    <row r="11" spans="1:4" ht="13.5" customHeight="1" x14ac:dyDescent="0.25">
      <c r="A11" s="38"/>
      <c r="B11" s="38"/>
      <c r="C11" s="38"/>
      <c r="D11" s="38"/>
    </row>
    <row r="12" spans="1:4" ht="30" customHeight="1" x14ac:dyDescent="0.3">
      <c r="A12" s="38"/>
      <c r="B12" s="38"/>
      <c r="C12" s="41" t="s">
        <v>33</v>
      </c>
      <c r="D12" s="38"/>
    </row>
    <row r="13" spans="1:4" ht="16.5" customHeight="1" x14ac:dyDescent="0.25">
      <c r="A13" s="38"/>
      <c r="B13" s="38"/>
      <c r="C13" s="42" t="s">
        <v>129</v>
      </c>
      <c r="D13" s="38"/>
    </row>
    <row r="14" spans="1:4" ht="30" customHeight="1" x14ac:dyDescent="0.25">
      <c r="A14" s="38"/>
      <c r="B14" s="54" t="s">
        <v>68</v>
      </c>
      <c r="C14" s="44" t="s">
        <v>131</v>
      </c>
      <c r="D14" s="38"/>
    </row>
    <row r="15" spans="1:4" ht="36" customHeight="1" x14ac:dyDescent="0.25">
      <c r="A15" s="38"/>
      <c r="B15" s="54" t="s">
        <v>28</v>
      </c>
      <c r="C15" s="44" t="s">
        <v>132</v>
      </c>
      <c r="D15" s="38"/>
    </row>
    <row r="16" spans="1:4" ht="35.450000000000003" customHeight="1" x14ac:dyDescent="0.25">
      <c r="A16" s="38"/>
      <c r="B16" s="54" t="s">
        <v>138</v>
      </c>
      <c r="C16" s="48" t="s">
        <v>191</v>
      </c>
      <c r="D16" s="38"/>
    </row>
    <row r="17" spans="1:4" ht="36.950000000000003" customHeight="1" x14ac:dyDescent="0.25">
      <c r="A17" s="38"/>
      <c r="B17" s="54" t="s">
        <v>139</v>
      </c>
      <c r="C17" s="49" t="s">
        <v>192</v>
      </c>
      <c r="D17" s="38"/>
    </row>
    <row r="18" spans="1:4" ht="15" customHeight="1" x14ac:dyDescent="0.25">
      <c r="A18" s="38"/>
      <c r="B18" s="38"/>
      <c r="C18" s="38"/>
      <c r="D18" s="38"/>
    </row>
    <row r="19" spans="1:4" ht="30" customHeight="1" x14ac:dyDescent="0.3">
      <c r="A19" s="38"/>
      <c r="B19" s="38"/>
      <c r="C19" s="41" t="s">
        <v>128</v>
      </c>
      <c r="D19" s="38"/>
    </row>
    <row r="20" spans="1:4" ht="30" customHeight="1" x14ac:dyDescent="0.25">
      <c r="A20" s="38"/>
      <c r="B20" s="54" t="s">
        <v>141</v>
      </c>
      <c r="C20" s="39" t="s">
        <v>130</v>
      </c>
      <c r="D20" s="38"/>
    </row>
    <row r="21" spans="1:4" ht="30" customHeight="1" x14ac:dyDescent="0.25">
      <c r="A21" s="38"/>
      <c r="B21" s="54" t="s">
        <v>142</v>
      </c>
      <c r="C21" s="39" t="s">
        <v>152</v>
      </c>
      <c r="D21" s="38"/>
    </row>
    <row r="22" spans="1:4" ht="30" customHeight="1" x14ac:dyDescent="0.25">
      <c r="A22" s="38"/>
      <c r="B22" s="54" t="s">
        <v>143</v>
      </c>
      <c r="C22" s="39" t="s">
        <v>153</v>
      </c>
      <c r="D22" s="38"/>
    </row>
    <row r="23" spans="1:4" ht="30" customHeight="1" x14ac:dyDescent="0.25">
      <c r="A23" s="38"/>
      <c r="B23" s="54" t="s">
        <v>144</v>
      </c>
      <c r="C23" s="39" t="s">
        <v>154</v>
      </c>
      <c r="D23" s="38"/>
    </row>
    <row r="24" spans="1:4" ht="56.45" customHeight="1" x14ac:dyDescent="0.25">
      <c r="A24" s="38"/>
      <c r="B24" s="54" t="s">
        <v>145</v>
      </c>
      <c r="C24" s="40" t="s">
        <v>174</v>
      </c>
      <c r="D24" s="38"/>
    </row>
    <row r="25" spans="1:4" ht="15" customHeight="1" x14ac:dyDescent="0.25">
      <c r="A25" s="38"/>
      <c r="B25" s="38"/>
      <c r="C25" s="38"/>
      <c r="D25" s="38"/>
    </row>
    <row r="26" spans="1:4" ht="30" customHeight="1" x14ac:dyDescent="0.3">
      <c r="A26" s="38"/>
      <c r="B26" s="38"/>
      <c r="C26" s="41" t="s">
        <v>140</v>
      </c>
      <c r="D26" s="38"/>
    </row>
    <row r="27" spans="1:4" ht="15.6" customHeight="1" x14ac:dyDescent="0.25">
      <c r="A27" s="38"/>
      <c r="B27" s="38"/>
      <c r="C27" s="42" t="s">
        <v>184</v>
      </c>
      <c r="D27" s="38"/>
    </row>
    <row r="28" spans="1:4" ht="15.6" customHeight="1" x14ac:dyDescent="0.25">
      <c r="A28" s="38"/>
      <c r="B28" s="55" t="s">
        <v>155</v>
      </c>
      <c r="C28" s="51"/>
      <c r="D28" s="38"/>
    </row>
    <row r="29" spans="1:4" ht="30" customHeight="1" x14ac:dyDescent="0.25">
      <c r="A29" s="38"/>
      <c r="B29" s="56" t="s">
        <v>138</v>
      </c>
      <c r="C29" s="50" t="s">
        <v>166</v>
      </c>
      <c r="D29" s="38"/>
    </row>
    <row r="30" spans="1:4" ht="30" customHeight="1" x14ac:dyDescent="0.25">
      <c r="A30" s="38"/>
      <c r="B30" s="54" t="s">
        <v>139</v>
      </c>
      <c r="C30" s="39" t="s">
        <v>185</v>
      </c>
      <c r="D30" s="38"/>
    </row>
    <row r="31" spans="1:4" ht="18" customHeight="1" x14ac:dyDescent="0.25">
      <c r="A31" s="38"/>
      <c r="B31" s="55" t="s">
        <v>156</v>
      </c>
      <c r="C31" s="52"/>
      <c r="D31" s="38"/>
    </row>
    <row r="32" spans="1:4" ht="18" customHeight="1" x14ac:dyDescent="0.25">
      <c r="A32" s="38"/>
      <c r="B32" s="58" t="s">
        <v>157</v>
      </c>
      <c r="C32" s="52"/>
      <c r="D32" s="38"/>
    </row>
    <row r="33" spans="1:4" ht="30" customHeight="1" x14ac:dyDescent="0.25">
      <c r="A33" s="38"/>
      <c r="B33" s="54" t="s">
        <v>100</v>
      </c>
      <c r="C33" s="39" t="s">
        <v>175</v>
      </c>
      <c r="D33" s="38"/>
    </row>
    <row r="34" spans="1:4" ht="30" customHeight="1" x14ac:dyDescent="0.25">
      <c r="A34" s="38"/>
      <c r="B34" s="54" t="s">
        <v>102</v>
      </c>
      <c r="C34" s="53" t="s">
        <v>176</v>
      </c>
      <c r="D34" s="38"/>
    </row>
    <row r="35" spans="1:4" ht="30" customHeight="1" x14ac:dyDescent="0.25">
      <c r="A35" s="38"/>
      <c r="B35" s="57" t="s">
        <v>108</v>
      </c>
      <c r="C35" s="53" t="s">
        <v>177</v>
      </c>
      <c r="D35" s="38"/>
    </row>
    <row r="36" spans="1:4" ht="30" customHeight="1" x14ac:dyDescent="0.25">
      <c r="A36" s="38"/>
      <c r="B36" s="54" t="s">
        <v>103</v>
      </c>
      <c r="C36" s="39" t="s">
        <v>158</v>
      </c>
      <c r="D36" s="38"/>
    </row>
    <row r="37" spans="1:4" ht="30" customHeight="1" x14ac:dyDescent="0.25">
      <c r="A37" s="38"/>
      <c r="B37" s="54" t="s">
        <v>101</v>
      </c>
      <c r="C37" s="39" t="s">
        <v>167</v>
      </c>
      <c r="D37" s="38"/>
    </row>
    <row r="38" spans="1:4" ht="30" customHeight="1" x14ac:dyDescent="0.25">
      <c r="A38" s="38"/>
      <c r="B38" s="54" t="s">
        <v>105</v>
      </c>
      <c r="C38" s="39" t="s">
        <v>168</v>
      </c>
      <c r="D38" s="38"/>
    </row>
    <row r="39" spans="1:4" ht="30" customHeight="1" x14ac:dyDescent="0.25">
      <c r="A39" s="38"/>
      <c r="B39" s="57" t="s">
        <v>159</v>
      </c>
      <c r="C39" s="39" t="s">
        <v>169</v>
      </c>
      <c r="D39" s="38"/>
    </row>
    <row r="40" spans="1:4" ht="30" customHeight="1" x14ac:dyDescent="0.25">
      <c r="A40" s="38"/>
      <c r="B40" s="57" t="s">
        <v>160</v>
      </c>
      <c r="C40" s="39" t="s">
        <v>173</v>
      </c>
      <c r="D40" s="38"/>
    </row>
    <row r="41" spans="1:4" ht="30" customHeight="1" x14ac:dyDescent="0.25">
      <c r="A41" s="38"/>
      <c r="B41" s="57" t="s">
        <v>107</v>
      </c>
      <c r="C41" s="39" t="s">
        <v>170</v>
      </c>
      <c r="D41" s="38"/>
    </row>
    <row r="42" spans="1:4" ht="30" customHeight="1" x14ac:dyDescent="0.25">
      <c r="A42" s="38"/>
      <c r="B42" s="57" t="s">
        <v>161</v>
      </c>
      <c r="C42" s="39" t="s">
        <v>199</v>
      </c>
      <c r="D42" s="38"/>
    </row>
    <row r="43" spans="1:4" ht="30" customHeight="1" x14ac:dyDescent="0.25">
      <c r="A43" s="38"/>
      <c r="B43" s="38"/>
      <c r="C43" s="38"/>
      <c r="D43" s="38"/>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C271-83F5-4767-BD7B-FB0E613A5427}">
  <dimension ref="A1:H46"/>
  <sheetViews>
    <sheetView showGridLines="0" zoomScale="70" zoomScaleNormal="70" workbookViewId="0">
      <pane xSplit="4" ySplit="3" topLeftCell="E4" activePane="bottomRight" state="frozen"/>
      <selection pane="topRight" activeCell="E1" sqref="E1"/>
      <selection pane="bottomLeft" activeCell="A4" sqref="A4"/>
      <selection pane="bottomRight" activeCell="D16" sqref="D16"/>
    </sheetView>
  </sheetViews>
  <sheetFormatPr defaultColWidth="8.7109375" defaultRowHeight="15" x14ac:dyDescent="0.25"/>
  <cols>
    <col min="1" max="1" width="4.140625" style="13" customWidth="1"/>
    <col min="2" max="3" width="8.7109375" style="12"/>
    <col min="4" max="4" width="44.85546875" style="37" customWidth="1"/>
    <col min="5" max="5" width="93.42578125" style="12" customWidth="1"/>
    <col min="6" max="6" width="95.42578125" style="12" customWidth="1"/>
    <col min="7" max="7" width="30.85546875" style="12" customWidth="1"/>
    <col min="8" max="8" width="3.140625" style="12" customWidth="1"/>
    <col min="9" max="16384" width="8.7109375" style="12"/>
  </cols>
  <sheetData>
    <row r="1" spans="2:8" x14ac:dyDescent="0.25">
      <c r="B1" s="13"/>
      <c r="C1" s="13"/>
      <c r="D1" s="33"/>
      <c r="E1" s="13"/>
      <c r="F1" s="13"/>
      <c r="G1" s="13"/>
      <c r="H1" s="13"/>
    </row>
    <row r="2" spans="2:8" ht="36.950000000000003" customHeight="1" x14ac:dyDescent="0.25">
      <c r="B2" s="13"/>
      <c r="C2" s="13"/>
      <c r="D2" s="81" t="s">
        <v>30</v>
      </c>
      <c r="E2" s="81"/>
      <c r="F2" s="13"/>
      <c r="G2" s="13"/>
      <c r="H2" s="13"/>
    </row>
    <row r="3" spans="2:8" ht="45.95" customHeight="1" x14ac:dyDescent="0.25">
      <c r="B3" s="13"/>
      <c r="C3" s="13"/>
      <c r="D3" s="34" t="s">
        <v>31</v>
      </c>
      <c r="E3" s="32" t="s">
        <v>32</v>
      </c>
      <c r="F3" s="32" t="s">
        <v>66</v>
      </c>
      <c r="G3" s="32" t="s">
        <v>33</v>
      </c>
      <c r="H3" s="13"/>
    </row>
    <row r="4" spans="2:8" ht="45.95" customHeight="1" x14ac:dyDescent="0.25">
      <c r="B4" s="13"/>
      <c r="C4" s="13"/>
      <c r="D4" s="22" t="s">
        <v>100</v>
      </c>
      <c r="E4" s="18" t="s">
        <v>112</v>
      </c>
      <c r="F4" s="19"/>
      <c r="G4" s="19" t="s">
        <v>43</v>
      </c>
      <c r="H4" s="13"/>
    </row>
    <row r="5" spans="2:8" ht="45.95" customHeight="1" x14ac:dyDescent="0.25">
      <c r="B5" s="13"/>
      <c r="C5" s="13"/>
      <c r="D5" s="22" t="s">
        <v>98</v>
      </c>
      <c r="E5" s="18" t="s">
        <v>194</v>
      </c>
      <c r="F5" s="18" t="s">
        <v>193</v>
      </c>
      <c r="G5" s="19" t="s">
        <v>109</v>
      </c>
      <c r="H5" s="13"/>
    </row>
    <row r="6" spans="2:8" ht="57.95" customHeight="1" x14ac:dyDescent="0.25">
      <c r="B6" s="13"/>
      <c r="C6" s="13"/>
      <c r="D6" s="22" t="s">
        <v>186</v>
      </c>
      <c r="E6" s="18" t="s">
        <v>77</v>
      </c>
      <c r="F6" s="19"/>
      <c r="G6" s="18" t="s">
        <v>46</v>
      </c>
      <c r="H6" s="13"/>
    </row>
    <row r="7" spans="2:8" ht="47.45" customHeight="1" x14ac:dyDescent="0.25">
      <c r="B7" s="82" t="s">
        <v>68</v>
      </c>
      <c r="C7" s="71">
        <v>1</v>
      </c>
      <c r="D7" s="22" t="s">
        <v>42</v>
      </c>
      <c r="E7" s="18" t="s">
        <v>51</v>
      </c>
      <c r="F7" s="19"/>
      <c r="G7" s="19" t="s">
        <v>43</v>
      </c>
      <c r="H7" s="13"/>
    </row>
    <row r="8" spans="2:8" ht="140.44999999999999" customHeight="1" x14ac:dyDescent="0.25">
      <c r="B8" s="82"/>
      <c r="C8" s="71">
        <v>2</v>
      </c>
      <c r="D8" s="22" t="s">
        <v>29</v>
      </c>
      <c r="E8" s="18" t="s">
        <v>52</v>
      </c>
      <c r="F8" s="18" t="s">
        <v>55</v>
      </c>
      <c r="G8" s="18" t="s">
        <v>110</v>
      </c>
      <c r="H8" s="13"/>
    </row>
    <row r="9" spans="2:8" ht="42.95" customHeight="1" x14ac:dyDescent="0.25">
      <c r="B9" s="82"/>
      <c r="C9" s="71">
        <v>3</v>
      </c>
      <c r="D9" s="22" t="s">
        <v>195</v>
      </c>
      <c r="E9" s="19" t="s">
        <v>196</v>
      </c>
      <c r="F9" s="18"/>
      <c r="G9" s="18" t="s">
        <v>44</v>
      </c>
      <c r="H9" s="13"/>
    </row>
    <row r="10" spans="2:8" ht="41.1" customHeight="1" x14ac:dyDescent="0.25">
      <c r="B10" s="82"/>
      <c r="C10" s="71">
        <v>4</v>
      </c>
      <c r="D10" s="22" t="s">
        <v>40</v>
      </c>
      <c r="E10" s="19"/>
      <c r="F10" s="19"/>
      <c r="G10" s="18" t="s">
        <v>45</v>
      </c>
      <c r="H10" s="13"/>
    </row>
    <row r="11" spans="2:8" ht="42.6" customHeight="1" x14ac:dyDescent="0.25">
      <c r="B11" s="82"/>
      <c r="C11" s="71">
        <v>5</v>
      </c>
      <c r="D11" s="22" t="s">
        <v>41</v>
      </c>
      <c r="E11" s="19"/>
      <c r="F11" s="19"/>
      <c r="G11" s="18" t="s">
        <v>45</v>
      </c>
      <c r="H11" s="13"/>
    </row>
    <row r="12" spans="2:8" ht="48.6" customHeight="1" x14ac:dyDescent="0.25">
      <c r="B12" s="82"/>
      <c r="C12" s="71">
        <v>6</v>
      </c>
      <c r="D12" s="22" t="s">
        <v>48</v>
      </c>
      <c r="E12" s="19" t="s">
        <v>47</v>
      </c>
      <c r="F12" s="19"/>
      <c r="G12" s="18" t="s">
        <v>43</v>
      </c>
      <c r="H12" s="13"/>
    </row>
    <row r="13" spans="2:8" ht="42.6" customHeight="1" x14ac:dyDescent="0.25">
      <c r="B13" s="82"/>
      <c r="C13" s="71">
        <v>7</v>
      </c>
      <c r="D13" s="22" t="s">
        <v>27</v>
      </c>
      <c r="E13" s="19" t="s">
        <v>53</v>
      </c>
      <c r="F13" s="19"/>
      <c r="G13" s="18" t="s">
        <v>43</v>
      </c>
      <c r="H13" s="13"/>
    </row>
    <row r="14" spans="2:8" ht="20.45" customHeight="1" x14ac:dyDescent="0.25">
      <c r="B14" s="15"/>
      <c r="C14" s="72"/>
      <c r="D14" s="35"/>
      <c r="E14" s="20"/>
      <c r="F14" s="20"/>
      <c r="G14" s="21"/>
      <c r="H14" s="13"/>
    </row>
    <row r="15" spans="2:8" ht="45.95" customHeight="1" x14ac:dyDescent="0.25">
      <c r="B15" s="83" t="s">
        <v>28</v>
      </c>
      <c r="C15" s="73">
        <v>8</v>
      </c>
      <c r="D15" s="22" t="s">
        <v>203</v>
      </c>
      <c r="E15" s="19" t="s">
        <v>56</v>
      </c>
      <c r="F15" s="19"/>
      <c r="G15" s="18" t="s">
        <v>35</v>
      </c>
      <c r="H15" s="13"/>
    </row>
    <row r="16" spans="2:8" ht="81" customHeight="1" x14ac:dyDescent="0.25">
      <c r="B16" s="83"/>
      <c r="C16" s="73">
        <v>9</v>
      </c>
      <c r="D16" s="22" t="s">
        <v>54</v>
      </c>
      <c r="E16" s="19" t="s">
        <v>57</v>
      </c>
      <c r="F16" s="18" t="s">
        <v>95</v>
      </c>
      <c r="G16" s="18" t="s">
        <v>35</v>
      </c>
      <c r="H16" s="13"/>
    </row>
    <row r="17" spans="2:8" ht="45.6" customHeight="1" x14ac:dyDescent="0.25">
      <c r="B17" s="83"/>
      <c r="C17" s="73">
        <v>10</v>
      </c>
      <c r="D17" s="22" t="s">
        <v>50</v>
      </c>
      <c r="E17" s="19" t="s">
        <v>58</v>
      </c>
      <c r="F17" s="19" t="s">
        <v>94</v>
      </c>
      <c r="G17" s="18" t="s">
        <v>35</v>
      </c>
      <c r="H17" s="13"/>
    </row>
    <row r="18" spans="2:8" ht="20.100000000000001" customHeight="1" x14ac:dyDescent="0.25">
      <c r="B18" s="16"/>
      <c r="C18" s="74"/>
      <c r="D18" s="35"/>
      <c r="E18" s="20"/>
      <c r="F18" s="20"/>
      <c r="G18" s="21"/>
      <c r="H18" s="13"/>
    </row>
    <row r="19" spans="2:8" ht="87" customHeight="1" x14ac:dyDescent="0.25">
      <c r="B19" s="84" t="s">
        <v>22</v>
      </c>
      <c r="C19" s="75">
        <v>11</v>
      </c>
      <c r="D19" s="22" t="s">
        <v>0</v>
      </c>
      <c r="E19" s="19" t="s">
        <v>60</v>
      </c>
      <c r="F19" s="18" t="s">
        <v>59</v>
      </c>
      <c r="G19" s="18" t="s">
        <v>35</v>
      </c>
      <c r="H19" s="13"/>
    </row>
    <row r="20" spans="2:8" ht="69.95" customHeight="1" x14ac:dyDescent="0.25">
      <c r="B20" s="85"/>
      <c r="C20" s="76">
        <v>12</v>
      </c>
      <c r="D20" s="22" t="s">
        <v>114</v>
      </c>
      <c r="E20" s="19" t="s">
        <v>61</v>
      </c>
      <c r="F20" s="19" t="s">
        <v>34</v>
      </c>
      <c r="G20" s="18" t="s">
        <v>35</v>
      </c>
      <c r="H20" s="13"/>
    </row>
    <row r="21" spans="2:8" ht="61.5" customHeight="1" x14ac:dyDescent="0.25">
      <c r="B21" s="85"/>
      <c r="C21" s="76">
        <v>13</v>
      </c>
      <c r="D21" s="22" t="s">
        <v>2</v>
      </c>
      <c r="E21" s="19" t="s">
        <v>197</v>
      </c>
      <c r="F21" s="18" t="s">
        <v>62</v>
      </c>
      <c r="G21" s="18" t="s">
        <v>35</v>
      </c>
      <c r="H21" s="13"/>
    </row>
    <row r="22" spans="2:8" ht="198.6" customHeight="1" x14ac:dyDescent="0.25">
      <c r="B22" s="85"/>
      <c r="C22" s="76">
        <v>14</v>
      </c>
      <c r="D22" s="22" t="s">
        <v>3</v>
      </c>
      <c r="E22" s="18" t="s">
        <v>115</v>
      </c>
      <c r="F22" s="18" t="s">
        <v>124</v>
      </c>
      <c r="G22" s="18" t="s">
        <v>35</v>
      </c>
      <c r="H22" s="13"/>
    </row>
    <row r="23" spans="2:8" ht="236.45" customHeight="1" x14ac:dyDescent="0.25">
      <c r="B23" s="85"/>
      <c r="C23" s="76">
        <v>15</v>
      </c>
      <c r="D23" s="22" t="s">
        <v>4</v>
      </c>
      <c r="E23" s="18" t="s">
        <v>69</v>
      </c>
      <c r="F23" s="18" t="s">
        <v>63</v>
      </c>
      <c r="G23" s="18" t="s">
        <v>35</v>
      </c>
      <c r="H23" s="13"/>
    </row>
    <row r="24" spans="2:8" ht="122.45" customHeight="1" x14ac:dyDescent="0.25">
      <c r="B24" s="85"/>
      <c r="C24" s="76">
        <v>16</v>
      </c>
      <c r="D24" s="22" t="s">
        <v>5</v>
      </c>
      <c r="E24" s="18" t="s">
        <v>64</v>
      </c>
      <c r="F24" s="18" t="s">
        <v>36</v>
      </c>
      <c r="G24" s="18" t="s">
        <v>35</v>
      </c>
      <c r="H24" s="13"/>
    </row>
    <row r="25" spans="2:8" ht="135.6" customHeight="1" x14ac:dyDescent="0.25">
      <c r="B25" s="85"/>
      <c r="C25" s="76">
        <v>17</v>
      </c>
      <c r="D25" s="22" t="s">
        <v>6</v>
      </c>
      <c r="E25" s="18" t="s">
        <v>65</v>
      </c>
      <c r="F25" s="18" t="s">
        <v>120</v>
      </c>
      <c r="G25" s="18" t="s">
        <v>35</v>
      </c>
      <c r="H25" s="13"/>
    </row>
    <row r="26" spans="2:8" ht="183.6" customHeight="1" x14ac:dyDescent="0.25">
      <c r="B26" s="85"/>
      <c r="C26" s="76">
        <v>18</v>
      </c>
      <c r="D26" s="22" t="s">
        <v>7</v>
      </c>
      <c r="E26" s="18" t="s">
        <v>67</v>
      </c>
      <c r="F26" s="18" t="s">
        <v>202</v>
      </c>
      <c r="G26" s="18" t="s">
        <v>35</v>
      </c>
      <c r="H26" s="13"/>
    </row>
    <row r="27" spans="2:8" ht="96" customHeight="1" x14ac:dyDescent="0.25">
      <c r="B27" s="85"/>
      <c r="C27" s="76">
        <v>19</v>
      </c>
      <c r="D27" s="22" t="s">
        <v>113</v>
      </c>
      <c r="E27" s="18" t="s">
        <v>70</v>
      </c>
      <c r="F27" s="18" t="s">
        <v>71</v>
      </c>
      <c r="G27" s="18" t="s">
        <v>35</v>
      </c>
      <c r="H27" s="13"/>
    </row>
    <row r="28" spans="2:8" ht="189.6" customHeight="1" x14ac:dyDescent="0.25">
      <c r="B28" s="85"/>
      <c r="C28" s="76">
        <v>20</v>
      </c>
      <c r="D28" s="22" t="s">
        <v>9</v>
      </c>
      <c r="E28" s="18" t="s">
        <v>72</v>
      </c>
      <c r="F28" s="18" t="s">
        <v>121</v>
      </c>
      <c r="G28" s="18" t="s">
        <v>35</v>
      </c>
      <c r="H28" s="13"/>
    </row>
    <row r="29" spans="2:8" ht="147" customHeight="1" x14ac:dyDescent="0.25">
      <c r="B29" s="85"/>
      <c r="C29" s="76">
        <v>21</v>
      </c>
      <c r="D29" s="22" t="s">
        <v>111</v>
      </c>
      <c r="E29" s="18" t="s">
        <v>73</v>
      </c>
      <c r="F29" s="18" t="s">
        <v>201</v>
      </c>
      <c r="G29" s="18" t="s">
        <v>35</v>
      </c>
      <c r="H29" s="13"/>
    </row>
    <row r="30" spans="2:8" ht="48" customHeight="1" x14ac:dyDescent="0.25">
      <c r="B30" s="85"/>
      <c r="C30" s="76">
        <v>22</v>
      </c>
      <c r="D30" s="22" t="s">
        <v>11</v>
      </c>
      <c r="E30" s="18" t="s">
        <v>74</v>
      </c>
      <c r="F30" s="19"/>
      <c r="G30" s="18" t="s">
        <v>35</v>
      </c>
      <c r="H30" s="13"/>
    </row>
    <row r="31" spans="2:8" ht="97.5" customHeight="1" x14ac:dyDescent="0.25">
      <c r="B31" s="85"/>
      <c r="C31" s="76">
        <v>23</v>
      </c>
      <c r="D31" s="45" t="s">
        <v>12</v>
      </c>
      <c r="E31" s="46" t="s">
        <v>75</v>
      </c>
      <c r="F31" s="47"/>
      <c r="G31" s="46" t="s">
        <v>35</v>
      </c>
      <c r="H31" s="13"/>
    </row>
    <row r="32" spans="2:8" ht="97.5" customHeight="1" x14ac:dyDescent="0.25">
      <c r="B32" s="85"/>
      <c r="C32" s="76">
        <v>24</v>
      </c>
      <c r="D32" s="45" t="s">
        <v>97</v>
      </c>
      <c r="E32" s="46" t="s">
        <v>76</v>
      </c>
      <c r="F32" s="47"/>
      <c r="G32" s="46" t="s">
        <v>35</v>
      </c>
      <c r="H32" s="13"/>
    </row>
    <row r="33" spans="1:8" ht="97.5" customHeight="1" x14ac:dyDescent="0.25">
      <c r="B33" s="85"/>
      <c r="C33" s="76">
        <v>25</v>
      </c>
      <c r="D33" s="22" t="s">
        <v>96</v>
      </c>
      <c r="E33" s="18" t="s">
        <v>92</v>
      </c>
      <c r="F33" s="19"/>
      <c r="G33" s="18" t="s">
        <v>93</v>
      </c>
      <c r="H33" s="13"/>
    </row>
    <row r="34" spans="1:8" ht="97.5" customHeight="1" x14ac:dyDescent="0.25">
      <c r="B34" s="86"/>
      <c r="C34" s="77">
        <v>26</v>
      </c>
      <c r="D34" s="22" t="s">
        <v>122</v>
      </c>
      <c r="E34" s="18" t="s">
        <v>123</v>
      </c>
      <c r="F34" s="19"/>
      <c r="G34" s="18" t="s">
        <v>125</v>
      </c>
      <c r="H34" s="13"/>
    </row>
    <row r="35" spans="1:8" ht="16.5" customHeight="1" x14ac:dyDescent="0.25">
      <c r="B35" s="14"/>
      <c r="C35" s="78"/>
      <c r="D35" s="35"/>
      <c r="E35" s="21"/>
      <c r="F35" s="20"/>
      <c r="G35" s="21"/>
      <c r="H35" s="13"/>
    </row>
    <row r="36" spans="1:8" ht="104.1" customHeight="1" x14ac:dyDescent="0.25">
      <c r="B36" s="80" t="s">
        <v>23</v>
      </c>
      <c r="C36" s="79">
        <v>27</v>
      </c>
      <c r="D36" s="22" t="s">
        <v>116</v>
      </c>
      <c r="E36" s="18" t="s">
        <v>78</v>
      </c>
      <c r="F36" s="18" t="s">
        <v>200</v>
      </c>
      <c r="G36" s="18" t="s">
        <v>35</v>
      </c>
      <c r="H36" s="13"/>
    </row>
    <row r="37" spans="1:8" ht="205.5" customHeight="1" x14ac:dyDescent="0.25">
      <c r="B37" s="80"/>
      <c r="C37" s="79">
        <v>28</v>
      </c>
      <c r="D37" s="22" t="s">
        <v>14</v>
      </c>
      <c r="E37" s="18" t="s">
        <v>79</v>
      </c>
      <c r="F37" s="18" t="s">
        <v>148</v>
      </c>
      <c r="G37" s="18" t="s">
        <v>35</v>
      </c>
      <c r="H37" s="13"/>
    </row>
    <row r="38" spans="1:8" ht="230.1" customHeight="1" x14ac:dyDescent="0.25">
      <c r="B38" s="80"/>
      <c r="C38" s="79">
        <v>29</v>
      </c>
      <c r="D38" s="22" t="s">
        <v>118</v>
      </c>
      <c r="E38" s="18" t="s">
        <v>80</v>
      </c>
      <c r="F38" s="18" t="s">
        <v>149</v>
      </c>
      <c r="G38" s="18" t="s">
        <v>35</v>
      </c>
      <c r="H38" s="13"/>
    </row>
    <row r="39" spans="1:8" ht="107.1" customHeight="1" x14ac:dyDescent="0.25">
      <c r="B39" s="80"/>
      <c r="C39" s="79">
        <v>30</v>
      </c>
      <c r="D39" s="22" t="s">
        <v>16</v>
      </c>
      <c r="E39" s="18" t="s">
        <v>150</v>
      </c>
      <c r="F39" s="18" t="s">
        <v>37</v>
      </c>
      <c r="G39" s="18" t="s">
        <v>35</v>
      </c>
      <c r="H39" s="13"/>
    </row>
    <row r="40" spans="1:8" ht="339.95" customHeight="1" x14ac:dyDescent="0.25">
      <c r="B40" s="80"/>
      <c r="C40" s="79">
        <v>31</v>
      </c>
      <c r="D40" s="22" t="s">
        <v>17</v>
      </c>
      <c r="E40" s="18" t="s">
        <v>81</v>
      </c>
      <c r="F40" s="18" t="s">
        <v>117</v>
      </c>
      <c r="G40" s="18" t="s">
        <v>35</v>
      </c>
      <c r="H40" s="13"/>
    </row>
    <row r="41" spans="1:8" ht="121.5" customHeight="1" x14ac:dyDescent="0.25">
      <c r="B41" s="80"/>
      <c r="C41" s="79">
        <v>32</v>
      </c>
      <c r="D41" s="22" t="s">
        <v>18</v>
      </c>
      <c r="E41" s="18" t="s">
        <v>86</v>
      </c>
      <c r="F41" s="18" t="s">
        <v>82</v>
      </c>
      <c r="G41" s="18" t="s">
        <v>35</v>
      </c>
      <c r="H41" s="13"/>
    </row>
    <row r="42" spans="1:8" ht="95.45" customHeight="1" x14ac:dyDescent="0.25">
      <c r="B42" s="80"/>
      <c r="C42" s="79">
        <v>33</v>
      </c>
      <c r="D42" s="22" t="s">
        <v>83</v>
      </c>
      <c r="E42" s="18" t="s">
        <v>84</v>
      </c>
      <c r="F42" s="19"/>
      <c r="G42" s="18" t="s">
        <v>35</v>
      </c>
      <c r="H42" s="13"/>
    </row>
    <row r="43" spans="1:8" ht="98.1" customHeight="1" x14ac:dyDescent="0.25">
      <c r="B43" s="80"/>
      <c r="C43" s="79">
        <v>34</v>
      </c>
      <c r="D43" s="22" t="s">
        <v>20</v>
      </c>
      <c r="E43" s="18" t="s">
        <v>85</v>
      </c>
      <c r="F43" s="18" t="s">
        <v>38</v>
      </c>
      <c r="G43" s="18" t="s">
        <v>35</v>
      </c>
      <c r="H43" s="13"/>
    </row>
    <row r="44" spans="1:8" ht="81" customHeight="1" x14ac:dyDescent="0.25">
      <c r="B44" s="80"/>
      <c r="C44" s="79">
        <v>35</v>
      </c>
      <c r="D44" s="22" t="s">
        <v>119</v>
      </c>
      <c r="E44" s="18" t="s">
        <v>87</v>
      </c>
      <c r="F44" s="19" t="s">
        <v>39</v>
      </c>
      <c r="G44" s="18" t="s">
        <v>35</v>
      </c>
      <c r="H44" s="13"/>
    </row>
    <row r="45" spans="1:8" ht="138.75" customHeight="1" x14ac:dyDescent="0.25">
      <c r="B45" s="80"/>
      <c r="C45" s="79">
        <v>36</v>
      </c>
      <c r="D45" s="22" t="s">
        <v>88</v>
      </c>
      <c r="E45" s="18" t="s">
        <v>89</v>
      </c>
      <c r="F45" s="18" t="s">
        <v>90</v>
      </c>
      <c r="G45" s="18" t="s">
        <v>35</v>
      </c>
      <c r="H45" s="13"/>
    </row>
    <row r="46" spans="1:8" x14ac:dyDescent="0.25">
      <c r="A46" s="17"/>
      <c r="B46" s="17"/>
      <c r="C46" s="17"/>
      <c r="D46" s="36"/>
      <c r="E46" s="17"/>
      <c r="F46" s="17"/>
      <c r="G46" s="17"/>
      <c r="H46" s="17"/>
    </row>
  </sheetData>
  <mergeCells count="5">
    <mergeCell ref="B36:B45"/>
    <mergeCell ref="D2:E2"/>
    <mergeCell ref="B7:B13"/>
    <mergeCell ref="B15:B17"/>
    <mergeCell ref="B19:B3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FDFD5-3523-43DA-A0AB-98236FC0A8ED}">
  <dimension ref="A1:U50"/>
  <sheetViews>
    <sheetView showGridLines="0" zoomScale="82" zoomScaleNormal="95" workbookViewId="0">
      <pane xSplit="4" ySplit="2" topLeftCell="E3" activePane="bottomRight" state="frozen"/>
      <selection pane="topRight" activeCell="D1" sqref="D1"/>
      <selection pane="bottomLeft" activeCell="A8" sqref="A8"/>
      <selection pane="bottomRight" activeCell="D15" sqref="D15"/>
    </sheetView>
  </sheetViews>
  <sheetFormatPr defaultColWidth="8.7109375" defaultRowHeight="15.75" x14ac:dyDescent="0.25"/>
  <cols>
    <col min="1" max="1" width="2.5703125" style="1" customWidth="1"/>
    <col min="2" max="2" width="5.85546875" style="1" customWidth="1"/>
    <col min="3" max="3" width="5.85546875" style="62" customWidth="1"/>
    <col min="4" max="4" width="64.140625" style="1" customWidth="1"/>
    <col min="5" max="5" width="38" style="1" customWidth="1"/>
    <col min="6" max="6" width="34" style="1" customWidth="1"/>
    <col min="7" max="21" width="30.5703125" style="1" customWidth="1"/>
    <col min="22" max="16384" width="8.7109375" style="1"/>
  </cols>
  <sheetData>
    <row r="1" spans="1:21" x14ac:dyDescent="0.25">
      <c r="A1" s="2"/>
      <c r="B1" s="2"/>
      <c r="C1" s="59"/>
      <c r="D1" s="2"/>
      <c r="E1" s="2"/>
      <c r="F1" s="2"/>
      <c r="G1" s="2"/>
      <c r="H1" s="2"/>
      <c r="I1" s="2"/>
      <c r="J1" s="2"/>
      <c r="K1" s="2"/>
      <c r="L1" s="2"/>
      <c r="M1" s="2"/>
      <c r="N1" s="2"/>
      <c r="O1" s="2"/>
      <c r="P1" s="2"/>
      <c r="Q1" s="2"/>
      <c r="R1" s="2"/>
      <c r="S1" s="2"/>
      <c r="T1" s="2"/>
      <c r="U1" s="2"/>
    </row>
    <row r="2" spans="1:21" ht="35.450000000000003" customHeight="1" x14ac:dyDescent="0.35">
      <c r="A2" s="2"/>
      <c r="B2" s="87" t="s">
        <v>24</v>
      </c>
      <c r="C2" s="87"/>
      <c r="D2" s="87"/>
      <c r="E2" s="2"/>
      <c r="F2" s="2"/>
      <c r="G2" s="2"/>
      <c r="H2" s="2"/>
      <c r="I2" s="2"/>
      <c r="J2" s="2"/>
      <c r="K2" s="2"/>
      <c r="L2" s="2"/>
      <c r="M2" s="2"/>
      <c r="N2" s="2"/>
      <c r="O2" s="2"/>
      <c r="P2" s="2"/>
      <c r="Q2" s="2"/>
      <c r="R2" s="2"/>
      <c r="S2" s="2"/>
      <c r="T2" s="2"/>
      <c r="U2" s="2"/>
    </row>
    <row r="3" spans="1:21" ht="35.450000000000003" customHeight="1" x14ac:dyDescent="0.35">
      <c r="A3" s="2"/>
      <c r="B3" s="11"/>
      <c r="C3" s="60"/>
      <c r="D3" s="29" t="s">
        <v>100</v>
      </c>
      <c r="E3" s="8"/>
      <c r="F3" s="2"/>
      <c r="G3" s="2"/>
      <c r="H3" s="2"/>
      <c r="I3" s="2"/>
      <c r="J3" s="2"/>
      <c r="K3" s="2"/>
      <c r="L3" s="2"/>
      <c r="M3" s="2"/>
      <c r="N3" s="2"/>
      <c r="O3" s="2"/>
      <c r="P3" s="2"/>
      <c r="Q3" s="2"/>
      <c r="R3" s="2"/>
      <c r="S3" s="2"/>
      <c r="T3" s="2"/>
      <c r="U3" s="2"/>
    </row>
    <row r="4" spans="1:21" ht="35.450000000000003" customHeight="1" x14ac:dyDescent="0.35">
      <c r="A4" s="2"/>
      <c r="B4" s="11"/>
      <c r="C4" s="60"/>
      <c r="D4" s="29" t="s">
        <v>98</v>
      </c>
      <c r="E4" s="8"/>
      <c r="F4" s="2"/>
      <c r="G4" s="2"/>
      <c r="H4" s="2"/>
      <c r="I4" s="2"/>
      <c r="J4" s="2"/>
      <c r="K4" s="2"/>
      <c r="L4" s="2"/>
      <c r="M4" s="2"/>
      <c r="N4" s="2"/>
      <c r="O4" s="2"/>
      <c r="P4" s="2"/>
      <c r="Q4" s="2"/>
      <c r="R4" s="2"/>
      <c r="S4" s="2"/>
      <c r="T4" s="2"/>
      <c r="U4" s="2"/>
    </row>
    <row r="5" spans="1:21" ht="35.450000000000003" customHeight="1" x14ac:dyDescent="0.35">
      <c r="A5" s="2"/>
      <c r="B5" s="11"/>
      <c r="C5" s="60"/>
      <c r="D5" s="29" t="s">
        <v>49</v>
      </c>
      <c r="E5" s="8"/>
      <c r="F5" s="2"/>
      <c r="G5" s="2"/>
      <c r="H5" s="2"/>
      <c r="I5" s="2"/>
      <c r="J5" s="2"/>
      <c r="K5" s="2"/>
      <c r="L5" s="2"/>
      <c r="M5" s="2"/>
      <c r="N5" s="2"/>
      <c r="O5" s="2"/>
      <c r="P5" s="2"/>
      <c r="Q5" s="2"/>
      <c r="R5" s="2"/>
      <c r="S5" s="2"/>
      <c r="T5" s="2"/>
      <c r="U5" s="2"/>
    </row>
    <row r="6" spans="1:21" ht="20.45" customHeight="1" x14ac:dyDescent="0.35">
      <c r="A6" s="2"/>
      <c r="B6" s="11"/>
      <c r="C6" s="60"/>
      <c r="D6" s="11"/>
      <c r="E6" s="2"/>
      <c r="F6" s="2"/>
      <c r="G6" s="2"/>
      <c r="H6" s="2"/>
      <c r="I6" s="2"/>
      <c r="J6" s="2"/>
      <c r="K6" s="2"/>
      <c r="L6" s="2"/>
      <c r="M6" s="2"/>
      <c r="N6" s="2"/>
      <c r="O6" s="2"/>
      <c r="P6" s="2"/>
      <c r="Q6" s="2"/>
      <c r="R6" s="2"/>
      <c r="S6" s="2"/>
      <c r="T6" s="2"/>
      <c r="U6" s="2"/>
    </row>
    <row r="7" spans="1:21" s="31" customFormat="1" ht="35.450000000000003" customHeight="1" x14ac:dyDescent="0.25">
      <c r="A7" s="30"/>
      <c r="B7" s="88" t="s">
        <v>68</v>
      </c>
      <c r="C7" s="63">
        <v>1</v>
      </c>
      <c r="D7" s="9" t="s">
        <v>42</v>
      </c>
      <c r="E7" s="8"/>
      <c r="F7" s="8"/>
      <c r="G7" s="8"/>
      <c r="H7" s="8"/>
      <c r="I7" s="8"/>
      <c r="J7" s="8"/>
      <c r="K7" s="8"/>
      <c r="L7" s="8"/>
      <c r="M7" s="8"/>
      <c r="N7" s="8"/>
      <c r="O7" s="8"/>
      <c r="P7" s="8"/>
      <c r="Q7" s="8"/>
      <c r="R7" s="8"/>
      <c r="S7" s="8"/>
      <c r="T7" s="8"/>
      <c r="U7" s="8"/>
    </row>
    <row r="8" spans="1:21" ht="15" customHeight="1" x14ac:dyDescent="0.25">
      <c r="A8" s="2"/>
      <c r="B8" s="88"/>
      <c r="C8" s="63">
        <v>2</v>
      </c>
      <c r="D8" s="9" t="s">
        <v>29</v>
      </c>
      <c r="E8" s="8"/>
      <c r="F8" s="8"/>
      <c r="G8" s="8"/>
      <c r="H8" s="8"/>
      <c r="I8" s="8"/>
      <c r="J8" s="8"/>
      <c r="K8" s="8"/>
      <c r="L8" s="8"/>
      <c r="M8" s="8"/>
      <c r="N8" s="8"/>
      <c r="O8" s="8"/>
      <c r="P8" s="8"/>
      <c r="Q8" s="8"/>
      <c r="R8" s="8"/>
      <c r="S8" s="8"/>
      <c r="T8" s="8"/>
      <c r="U8" s="8"/>
    </row>
    <row r="9" spans="1:21" ht="15" customHeight="1" x14ac:dyDescent="0.25">
      <c r="A9" s="2"/>
      <c r="B9" s="88"/>
      <c r="C9" s="63">
        <v>3</v>
      </c>
      <c r="D9" s="9" t="s">
        <v>195</v>
      </c>
      <c r="E9" s="8"/>
      <c r="F9" s="8"/>
      <c r="G9" s="24"/>
      <c r="H9" s="8"/>
      <c r="I9" s="8"/>
      <c r="J9" s="8"/>
      <c r="K9" s="8"/>
      <c r="L9" s="8"/>
      <c r="M9" s="8"/>
      <c r="N9" s="8"/>
      <c r="O9" s="8"/>
      <c r="P9" s="8"/>
      <c r="Q9" s="8"/>
      <c r="R9" s="8"/>
      <c r="S9" s="8"/>
      <c r="T9" s="8"/>
      <c r="U9" s="8"/>
    </row>
    <row r="10" spans="1:21" ht="15" customHeight="1" x14ac:dyDescent="0.25">
      <c r="A10" s="2"/>
      <c r="B10" s="88"/>
      <c r="C10" s="63">
        <v>4</v>
      </c>
      <c r="D10" s="9" t="s">
        <v>40</v>
      </c>
      <c r="E10" s="10"/>
      <c r="F10" s="10"/>
      <c r="G10" s="10"/>
      <c r="H10" s="10"/>
      <c r="I10" s="10"/>
      <c r="J10" s="10"/>
      <c r="K10" s="10"/>
      <c r="L10" s="8"/>
      <c r="M10" s="8"/>
      <c r="N10" s="8"/>
      <c r="O10" s="8"/>
      <c r="P10" s="8"/>
      <c r="Q10" s="8"/>
      <c r="R10" s="8"/>
      <c r="S10" s="8"/>
      <c r="T10" s="8"/>
      <c r="U10" s="8"/>
    </row>
    <row r="11" spans="1:21" ht="15" customHeight="1" x14ac:dyDescent="0.25">
      <c r="A11" s="2"/>
      <c r="B11" s="88"/>
      <c r="C11" s="63">
        <v>5</v>
      </c>
      <c r="D11" s="9" t="s">
        <v>41</v>
      </c>
      <c r="E11" s="10"/>
      <c r="F11" s="23"/>
      <c r="G11" s="10"/>
      <c r="H11" s="10"/>
      <c r="I11" s="10"/>
      <c r="J11" s="10"/>
      <c r="K11" s="10"/>
      <c r="L11" s="8"/>
      <c r="M11" s="8"/>
      <c r="N11" s="8"/>
      <c r="O11" s="8"/>
      <c r="P11" s="8"/>
      <c r="Q11" s="8"/>
      <c r="R11" s="8"/>
      <c r="S11" s="8"/>
      <c r="T11" s="8"/>
      <c r="U11" s="8"/>
    </row>
    <row r="12" spans="1:21" ht="15" customHeight="1" x14ac:dyDescent="0.25">
      <c r="A12" s="2"/>
      <c r="B12" s="88"/>
      <c r="C12" s="63">
        <v>6</v>
      </c>
      <c r="D12" s="9" t="s">
        <v>48</v>
      </c>
      <c r="E12" s="8"/>
      <c r="F12" s="8"/>
      <c r="G12" s="8"/>
      <c r="H12" s="8"/>
      <c r="I12" s="8"/>
      <c r="J12" s="8"/>
      <c r="K12" s="8"/>
      <c r="L12" s="8"/>
      <c r="M12" s="8"/>
      <c r="N12" s="8"/>
      <c r="O12" s="8"/>
      <c r="P12" s="8"/>
      <c r="Q12" s="8"/>
      <c r="R12" s="8"/>
      <c r="S12" s="8"/>
      <c r="T12" s="8"/>
      <c r="U12" s="8"/>
    </row>
    <row r="13" spans="1:21" ht="15" customHeight="1" x14ac:dyDescent="0.25">
      <c r="A13" s="2"/>
      <c r="B13" s="89"/>
      <c r="C13" s="64">
        <v>7</v>
      </c>
      <c r="D13" s="25" t="s">
        <v>27</v>
      </c>
      <c r="E13" s="8"/>
      <c r="F13" s="8"/>
      <c r="G13" s="8"/>
      <c r="H13" s="8"/>
      <c r="I13" s="8"/>
      <c r="J13" s="8"/>
      <c r="K13" s="8"/>
      <c r="L13" s="8"/>
      <c r="M13" s="8"/>
      <c r="N13" s="8"/>
      <c r="O13" s="8"/>
      <c r="P13" s="8"/>
      <c r="Q13" s="8"/>
      <c r="R13" s="8"/>
      <c r="S13" s="8"/>
      <c r="T13" s="8"/>
      <c r="U13" s="8"/>
    </row>
    <row r="14" spans="1:21" ht="15" customHeight="1" x14ac:dyDescent="0.35">
      <c r="A14" s="2"/>
      <c r="B14" s="27"/>
      <c r="C14" s="61"/>
      <c r="D14" s="28"/>
      <c r="E14" s="2"/>
      <c r="F14" s="2"/>
      <c r="G14" s="2"/>
      <c r="H14" s="2"/>
      <c r="I14" s="2"/>
      <c r="J14" s="2"/>
      <c r="K14" s="2"/>
      <c r="L14" s="2"/>
      <c r="M14" s="2"/>
      <c r="N14" s="2"/>
      <c r="O14" s="2"/>
      <c r="P14" s="2"/>
      <c r="Q14" s="2"/>
      <c r="R14" s="2"/>
      <c r="S14" s="2"/>
      <c r="T14" s="2"/>
      <c r="U14" s="2"/>
    </row>
    <row r="15" spans="1:21" ht="15" customHeight="1" x14ac:dyDescent="0.25">
      <c r="A15" s="2"/>
      <c r="B15" s="90" t="s">
        <v>99</v>
      </c>
      <c r="C15" s="65">
        <v>8</v>
      </c>
      <c r="D15" s="26" t="s">
        <v>198</v>
      </c>
      <c r="E15" s="8"/>
      <c r="F15" s="8"/>
      <c r="G15" s="8"/>
      <c r="H15" s="8"/>
      <c r="I15" s="8"/>
      <c r="J15" s="8"/>
      <c r="K15" s="8"/>
      <c r="L15" s="8"/>
      <c r="M15" s="8"/>
      <c r="N15" s="8"/>
      <c r="O15" s="8"/>
      <c r="P15" s="8"/>
      <c r="Q15" s="8"/>
      <c r="R15" s="8"/>
      <c r="S15" s="8"/>
      <c r="T15" s="8"/>
      <c r="U15" s="8"/>
    </row>
    <row r="16" spans="1:21" ht="15" customHeight="1" x14ac:dyDescent="0.25">
      <c r="A16" s="2"/>
      <c r="B16" s="90"/>
      <c r="C16" s="66">
        <v>9</v>
      </c>
      <c r="D16" s="9" t="s">
        <v>54</v>
      </c>
      <c r="E16" s="8"/>
      <c r="F16" s="8"/>
      <c r="G16" s="8"/>
      <c r="H16" s="8"/>
      <c r="I16" s="8"/>
      <c r="J16" s="8"/>
      <c r="K16" s="8"/>
      <c r="L16" s="8"/>
      <c r="M16" s="8"/>
      <c r="N16" s="8"/>
      <c r="O16" s="8"/>
      <c r="P16" s="8"/>
      <c r="Q16" s="8"/>
      <c r="R16" s="8"/>
      <c r="S16" s="8"/>
      <c r="T16" s="8"/>
      <c r="U16" s="8"/>
    </row>
    <row r="17" spans="1:21" ht="15" customHeight="1" x14ac:dyDescent="0.25">
      <c r="A17" s="2"/>
      <c r="B17" s="90"/>
      <c r="C17" s="66">
        <v>10</v>
      </c>
      <c r="D17" s="9" t="s">
        <v>104</v>
      </c>
      <c r="E17" s="8"/>
      <c r="F17" s="8"/>
      <c r="G17" s="8"/>
      <c r="H17" s="8"/>
      <c r="I17" s="8"/>
      <c r="J17" s="8"/>
      <c r="K17" s="8"/>
      <c r="L17" s="8"/>
      <c r="M17" s="8"/>
      <c r="N17" s="8"/>
      <c r="O17" s="8"/>
      <c r="P17" s="8"/>
      <c r="Q17" s="8"/>
      <c r="R17" s="8"/>
      <c r="S17" s="8"/>
      <c r="T17" s="8"/>
      <c r="U17" s="8"/>
    </row>
    <row r="18" spans="1:21" ht="15" customHeight="1" x14ac:dyDescent="0.35">
      <c r="A18" s="2"/>
      <c r="B18" s="11"/>
      <c r="C18" s="60"/>
      <c r="D18" s="11"/>
      <c r="E18" s="2"/>
      <c r="F18" s="2"/>
      <c r="G18" s="2"/>
      <c r="H18" s="2"/>
      <c r="I18" s="2"/>
      <c r="J18" s="2"/>
      <c r="K18" s="2"/>
      <c r="L18" s="2"/>
      <c r="M18" s="2"/>
      <c r="N18" s="2"/>
      <c r="O18" s="2"/>
      <c r="P18" s="2"/>
      <c r="Q18" s="2"/>
      <c r="R18" s="2"/>
      <c r="S18" s="2"/>
      <c r="T18" s="2"/>
      <c r="U18" s="2"/>
    </row>
    <row r="19" spans="1:21" ht="15" customHeight="1" x14ac:dyDescent="0.25">
      <c r="A19" s="2"/>
      <c r="B19" s="91" t="s">
        <v>22</v>
      </c>
      <c r="C19" s="67">
        <v>11</v>
      </c>
      <c r="D19" s="9" t="s">
        <v>0</v>
      </c>
      <c r="E19" s="8"/>
      <c r="F19" s="8"/>
      <c r="G19" s="8"/>
      <c r="H19" s="8"/>
      <c r="I19" s="8"/>
      <c r="J19" s="8"/>
      <c r="K19" s="8"/>
      <c r="L19" s="8"/>
      <c r="M19" s="8"/>
      <c r="N19" s="8"/>
      <c r="O19" s="8"/>
      <c r="P19" s="8"/>
      <c r="Q19" s="8"/>
      <c r="R19" s="8"/>
      <c r="S19" s="8"/>
      <c r="T19" s="8"/>
      <c r="U19" s="8"/>
    </row>
    <row r="20" spans="1:21" ht="15" customHeight="1" x14ac:dyDescent="0.25">
      <c r="A20" s="2"/>
      <c r="B20" s="91"/>
      <c r="C20" s="67">
        <v>12</v>
      </c>
      <c r="D20" s="9" t="s">
        <v>1</v>
      </c>
      <c r="E20" s="8"/>
      <c r="F20" s="8"/>
      <c r="G20" s="8"/>
      <c r="H20" s="8"/>
      <c r="I20" s="8"/>
      <c r="J20" s="8"/>
      <c r="K20" s="8"/>
      <c r="L20" s="8"/>
      <c r="M20" s="8"/>
      <c r="N20" s="8"/>
      <c r="O20" s="8"/>
      <c r="P20" s="8"/>
      <c r="Q20" s="8"/>
      <c r="R20" s="8"/>
      <c r="S20" s="8"/>
      <c r="T20" s="8"/>
      <c r="U20" s="8"/>
    </row>
    <row r="21" spans="1:21" ht="15" customHeight="1" x14ac:dyDescent="0.25">
      <c r="A21" s="2"/>
      <c r="B21" s="91"/>
      <c r="C21" s="67">
        <v>13</v>
      </c>
      <c r="D21" s="9" t="s">
        <v>2</v>
      </c>
      <c r="E21" s="8"/>
      <c r="F21" s="8"/>
      <c r="G21" s="8"/>
      <c r="H21" s="8"/>
      <c r="I21" s="8"/>
      <c r="J21" s="8"/>
      <c r="K21" s="8"/>
      <c r="L21" s="8"/>
      <c r="M21" s="8"/>
      <c r="N21" s="8"/>
      <c r="O21" s="8"/>
      <c r="P21" s="8"/>
      <c r="Q21" s="8"/>
      <c r="R21" s="8"/>
      <c r="S21" s="8"/>
      <c r="T21" s="8"/>
      <c r="U21" s="8"/>
    </row>
    <row r="22" spans="1:21" ht="15" customHeight="1" x14ac:dyDescent="0.25">
      <c r="A22" s="2"/>
      <c r="B22" s="91"/>
      <c r="C22" s="67">
        <v>14</v>
      </c>
      <c r="D22" s="9" t="s">
        <v>3</v>
      </c>
      <c r="E22" s="8"/>
      <c r="F22" s="8"/>
      <c r="G22" s="8"/>
      <c r="H22" s="8"/>
      <c r="I22" s="8"/>
      <c r="J22" s="8"/>
      <c r="K22" s="8"/>
      <c r="L22" s="8"/>
      <c r="M22" s="8"/>
      <c r="N22" s="8"/>
      <c r="O22" s="8"/>
      <c r="P22" s="8"/>
      <c r="Q22" s="8"/>
      <c r="R22" s="8"/>
      <c r="S22" s="8"/>
      <c r="T22" s="8"/>
      <c r="U22" s="8"/>
    </row>
    <row r="23" spans="1:21" ht="15" customHeight="1" x14ac:dyDescent="0.25">
      <c r="A23" s="2"/>
      <c r="B23" s="91"/>
      <c r="C23" s="67">
        <v>15</v>
      </c>
      <c r="D23" s="9" t="s">
        <v>4</v>
      </c>
      <c r="E23" s="8"/>
      <c r="F23" s="8"/>
      <c r="G23" s="8"/>
      <c r="H23" s="8"/>
      <c r="I23" s="8"/>
      <c r="J23" s="8"/>
      <c r="K23" s="8"/>
      <c r="L23" s="8"/>
      <c r="M23" s="8"/>
      <c r="N23" s="8"/>
      <c r="O23" s="8"/>
      <c r="P23" s="8"/>
      <c r="Q23" s="8"/>
      <c r="R23" s="8"/>
      <c r="S23" s="8"/>
      <c r="T23" s="8"/>
      <c r="U23" s="8"/>
    </row>
    <row r="24" spans="1:21" ht="15" customHeight="1" x14ac:dyDescent="0.25">
      <c r="A24" s="2"/>
      <c r="B24" s="91"/>
      <c r="C24" s="67">
        <v>16</v>
      </c>
      <c r="D24" s="9" t="s">
        <v>5</v>
      </c>
      <c r="E24" s="8"/>
      <c r="F24" s="8"/>
      <c r="G24" s="8"/>
      <c r="H24" s="8"/>
      <c r="I24" s="8"/>
      <c r="J24" s="8"/>
      <c r="K24" s="8"/>
      <c r="L24" s="8"/>
      <c r="M24" s="8"/>
      <c r="N24" s="8"/>
      <c r="O24" s="8"/>
      <c r="P24" s="8"/>
      <c r="Q24" s="8"/>
      <c r="R24" s="8"/>
      <c r="S24" s="8"/>
      <c r="T24" s="8"/>
      <c r="U24" s="8"/>
    </row>
    <row r="25" spans="1:21" ht="15" customHeight="1" x14ac:dyDescent="0.25">
      <c r="A25" s="2"/>
      <c r="B25" s="91"/>
      <c r="C25" s="67">
        <v>17</v>
      </c>
      <c r="D25" s="9" t="s">
        <v>6</v>
      </c>
      <c r="E25" s="8"/>
      <c r="F25" s="8"/>
      <c r="G25" s="8"/>
      <c r="H25" s="8"/>
      <c r="I25" s="8"/>
      <c r="J25" s="8"/>
      <c r="K25" s="8"/>
      <c r="L25" s="8"/>
      <c r="M25" s="8"/>
      <c r="N25" s="8"/>
      <c r="O25" s="8"/>
      <c r="P25" s="8"/>
      <c r="Q25" s="8"/>
      <c r="R25" s="8"/>
      <c r="S25" s="8"/>
      <c r="T25" s="8"/>
      <c r="U25" s="8"/>
    </row>
    <row r="26" spans="1:21" ht="15" customHeight="1" x14ac:dyDescent="0.25">
      <c r="A26" s="2"/>
      <c r="B26" s="91"/>
      <c r="C26" s="67">
        <v>18</v>
      </c>
      <c r="D26" s="9" t="s">
        <v>7</v>
      </c>
      <c r="E26" s="8"/>
      <c r="F26" s="8"/>
      <c r="G26" s="8"/>
      <c r="H26" s="8"/>
      <c r="I26" s="8"/>
      <c r="J26" s="8"/>
      <c r="K26" s="8"/>
      <c r="L26" s="8"/>
      <c r="M26" s="8"/>
      <c r="N26" s="8"/>
      <c r="O26" s="8"/>
      <c r="P26" s="8"/>
      <c r="Q26" s="8"/>
      <c r="R26" s="8"/>
      <c r="S26" s="8"/>
      <c r="T26" s="8"/>
      <c r="U26" s="8"/>
    </row>
    <row r="27" spans="1:21" ht="15" customHeight="1" x14ac:dyDescent="0.25">
      <c r="A27" s="2"/>
      <c r="B27" s="91"/>
      <c r="C27" s="67">
        <v>19</v>
      </c>
      <c r="D27" s="9" t="s">
        <v>8</v>
      </c>
      <c r="E27" s="8"/>
      <c r="F27" s="8"/>
      <c r="G27" s="8"/>
      <c r="H27" s="8"/>
      <c r="I27" s="8"/>
      <c r="J27" s="8"/>
      <c r="K27" s="8"/>
      <c r="L27" s="8"/>
      <c r="M27" s="8"/>
      <c r="N27" s="8"/>
      <c r="O27" s="8"/>
      <c r="P27" s="8"/>
      <c r="Q27" s="8"/>
      <c r="R27" s="8"/>
      <c r="S27" s="8"/>
      <c r="T27" s="8"/>
      <c r="U27" s="8"/>
    </row>
    <row r="28" spans="1:21" ht="15" customHeight="1" x14ac:dyDescent="0.25">
      <c r="A28" s="2"/>
      <c r="B28" s="91"/>
      <c r="C28" s="67">
        <v>20</v>
      </c>
      <c r="D28" s="9" t="s">
        <v>9</v>
      </c>
      <c r="E28" s="8"/>
      <c r="F28" s="8"/>
      <c r="G28" s="8"/>
      <c r="H28" s="8"/>
      <c r="I28" s="8"/>
      <c r="J28" s="8"/>
      <c r="K28" s="8"/>
      <c r="L28" s="8"/>
      <c r="M28" s="8"/>
      <c r="N28" s="8"/>
      <c r="O28" s="8"/>
      <c r="P28" s="8"/>
      <c r="Q28" s="8"/>
      <c r="R28" s="8"/>
      <c r="S28" s="8"/>
      <c r="T28" s="8"/>
      <c r="U28" s="8"/>
    </row>
    <row r="29" spans="1:21" ht="15" customHeight="1" x14ac:dyDescent="0.25">
      <c r="A29" s="2"/>
      <c r="B29" s="91"/>
      <c r="C29" s="67">
        <v>21</v>
      </c>
      <c r="D29" s="9" t="s">
        <v>10</v>
      </c>
      <c r="E29" s="8"/>
      <c r="F29" s="8"/>
      <c r="G29" s="8"/>
      <c r="H29" s="8"/>
      <c r="I29" s="8"/>
      <c r="J29" s="8"/>
      <c r="K29" s="8"/>
      <c r="L29" s="8"/>
      <c r="M29" s="8"/>
      <c r="N29" s="8"/>
      <c r="O29" s="8"/>
      <c r="P29" s="8"/>
      <c r="Q29" s="8"/>
      <c r="R29" s="8"/>
      <c r="S29" s="8"/>
      <c r="T29" s="8"/>
      <c r="U29" s="8"/>
    </row>
    <row r="30" spans="1:21" ht="15" customHeight="1" x14ac:dyDescent="0.25">
      <c r="A30" s="2"/>
      <c r="B30" s="91"/>
      <c r="C30" s="67">
        <v>22</v>
      </c>
      <c r="D30" s="9" t="s">
        <v>11</v>
      </c>
      <c r="E30" s="8"/>
      <c r="F30" s="8"/>
      <c r="G30" s="8"/>
      <c r="H30" s="8"/>
      <c r="I30" s="8"/>
      <c r="J30" s="8"/>
      <c r="K30" s="8"/>
      <c r="L30" s="8"/>
      <c r="M30" s="8"/>
      <c r="N30" s="8"/>
      <c r="O30" s="8"/>
      <c r="P30" s="8"/>
      <c r="Q30" s="8"/>
      <c r="R30" s="8"/>
      <c r="S30" s="8"/>
      <c r="T30" s="8"/>
      <c r="U30" s="8"/>
    </row>
    <row r="31" spans="1:21" ht="15" customHeight="1" x14ac:dyDescent="0.25">
      <c r="A31" s="2"/>
      <c r="B31" s="91"/>
      <c r="C31" s="67">
        <v>23</v>
      </c>
      <c r="D31" s="9" t="s">
        <v>12</v>
      </c>
      <c r="E31" s="8"/>
      <c r="F31" s="8"/>
      <c r="G31" s="8"/>
      <c r="H31" s="8"/>
      <c r="I31" s="8"/>
      <c r="J31" s="8"/>
      <c r="K31" s="8"/>
      <c r="L31" s="8"/>
      <c r="M31" s="8"/>
      <c r="N31" s="8"/>
      <c r="O31" s="8"/>
      <c r="P31" s="8"/>
      <c r="Q31" s="8"/>
      <c r="R31" s="8"/>
      <c r="S31" s="8"/>
      <c r="T31" s="8"/>
      <c r="U31" s="8"/>
    </row>
    <row r="32" spans="1:21" ht="15" customHeight="1" x14ac:dyDescent="0.25">
      <c r="A32" s="2"/>
      <c r="B32" s="91"/>
      <c r="C32" s="67">
        <v>24</v>
      </c>
      <c r="D32" s="9" t="s">
        <v>165</v>
      </c>
      <c r="E32" s="8"/>
      <c r="F32" s="8"/>
      <c r="G32" s="8"/>
      <c r="H32" s="8"/>
      <c r="I32" s="8"/>
      <c r="J32" s="8"/>
      <c r="K32" s="8"/>
      <c r="L32" s="8"/>
      <c r="M32" s="8"/>
      <c r="N32" s="8"/>
      <c r="O32" s="8"/>
      <c r="P32" s="8"/>
      <c r="Q32" s="8"/>
      <c r="R32" s="8"/>
      <c r="S32" s="8"/>
      <c r="T32" s="8"/>
      <c r="U32" s="8"/>
    </row>
    <row r="33" spans="1:21" ht="15" customHeight="1" x14ac:dyDescent="0.25">
      <c r="A33" s="2"/>
      <c r="B33" s="91"/>
      <c r="C33" s="67">
        <v>25</v>
      </c>
      <c r="D33" s="9" t="s">
        <v>91</v>
      </c>
      <c r="E33" s="8"/>
      <c r="F33" s="8"/>
      <c r="G33" s="8"/>
      <c r="H33" s="8"/>
      <c r="I33" s="8"/>
      <c r="J33" s="8"/>
      <c r="K33" s="8"/>
      <c r="L33" s="8"/>
      <c r="M33" s="8"/>
      <c r="N33" s="8"/>
      <c r="O33" s="8"/>
      <c r="P33" s="8"/>
      <c r="Q33" s="8"/>
      <c r="R33" s="8"/>
      <c r="S33" s="8"/>
      <c r="T33" s="8"/>
      <c r="U33" s="8"/>
    </row>
    <row r="34" spans="1:21" ht="15" customHeight="1" x14ac:dyDescent="0.25">
      <c r="A34" s="2"/>
      <c r="B34" s="91"/>
      <c r="C34" s="67">
        <v>26</v>
      </c>
      <c r="D34" s="9" t="s">
        <v>163</v>
      </c>
      <c r="E34" s="8"/>
      <c r="F34" s="8"/>
      <c r="G34" s="8"/>
      <c r="H34" s="8"/>
      <c r="I34" s="8"/>
      <c r="J34" s="8"/>
      <c r="K34" s="8"/>
      <c r="L34" s="8"/>
      <c r="M34" s="8"/>
      <c r="N34" s="8"/>
      <c r="O34" s="8"/>
      <c r="P34" s="8"/>
      <c r="Q34" s="8"/>
      <c r="R34" s="8"/>
      <c r="S34" s="8"/>
      <c r="T34" s="8"/>
      <c r="U34" s="8"/>
    </row>
    <row r="35" spans="1:21" ht="9" customHeight="1" x14ac:dyDescent="0.25">
      <c r="A35" s="2"/>
      <c r="B35" s="3"/>
      <c r="C35" s="68"/>
      <c r="D35" s="4"/>
      <c r="E35" s="2"/>
      <c r="F35" s="2"/>
      <c r="G35" s="2"/>
      <c r="H35" s="2"/>
      <c r="I35" s="2"/>
      <c r="J35" s="2"/>
      <c r="K35" s="2"/>
      <c r="L35" s="2"/>
      <c r="M35" s="2"/>
      <c r="N35" s="2"/>
      <c r="O35" s="2"/>
      <c r="P35" s="2"/>
      <c r="Q35" s="2"/>
      <c r="R35" s="2"/>
      <c r="S35" s="2"/>
      <c r="T35" s="2"/>
      <c r="U35" s="2"/>
    </row>
    <row r="36" spans="1:21" ht="15" customHeight="1" x14ac:dyDescent="0.25">
      <c r="A36" s="2"/>
      <c r="B36" s="92" t="s">
        <v>23</v>
      </c>
      <c r="C36" s="69">
        <v>27</v>
      </c>
      <c r="D36" s="9" t="s">
        <v>13</v>
      </c>
      <c r="E36" s="8"/>
      <c r="F36" s="8"/>
      <c r="G36" s="8"/>
      <c r="H36" s="8"/>
      <c r="I36" s="8"/>
      <c r="J36" s="8"/>
      <c r="K36" s="8"/>
      <c r="L36" s="8"/>
      <c r="M36" s="8"/>
      <c r="N36" s="8"/>
      <c r="O36" s="8"/>
      <c r="P36" s="8"/>
      <c r="Q36" s="8"/>
      <c r="R36" s="8"/>
      <c r="S36" s="8"/>
      <c r="T36" s="8"/>
      <c r="U36" s="8"/>
    </row>
    <row r="37" spans="1:21" ht="15" customHeight="1" x14ac:dyDescent="0.25">
      <c r="A37" s="2"/>
      <c r="B37" s="92"/>
      <c r="C37" s="69">
        <v>28</v>
      </c>
      <c r="D37" s="9" t="s">
        <v>14</v>
      </c>
      <c r="E37" s="8"/>
      <c r="F37" s="8"/>
      <c r="G37" s="8"/>
      <c r="H37" s="8"/>
      <c r="I37" s="8"/>
      <c r="J37" s="8"/>
      <c r="K37" s="8"/>
      <c r="L37" s="8"/>
      <c r="M37" s="8"/>
      <c r="N37" s="8"/>
      <c r="O37" s="8"/>
      <c r="P37" s="8"/>
      <c r="Q37" s="8"/>
      <c r="R37" s="8"/>
      <c r="S37" s="8"/>
      <c r="T37" s="8"/>
      <c r="U37" s="8"/>
    </row>
    <row r="38" spans="1:21" ht="15" customHeight="1" x14ac:dyDescent="0.25">
      <c r="A38" s="2"/>
      <c r="B38" s="92"/>
      <c r="C38" s="69">
        <v>29</v>
      </c>
      <c r="D38" s="9" t="s">
        <v>15</v>
      </c>
      <c r="E38" s="8"/>
      <c r="F38" s="8"/>
      <c r="G38" s="8"/>
      <c r="H38" s="8"/>
      <c r="I38" s="8"/>
      <c r="J38" s="8"/>
      <c r="K38" s="8"/>
      <c r="L38" s="8"/>
      <c r="M38" s="8"/>
      <c r="N38" s="8"/>
      <c r="O38" s="8"/>
      <c r="P38" s="8"/>
      <c r="Q38" s="8"/>
      <c r="R38" s="8"/>
      <c r="S38" s="8"/>
      <c r="T38" s="8"/>
      <c r="U38" s="8"/>
    </row>
    <row r="39" spans="1:21" ht="15" customHeight="1" x14ac:dyDescent="0.25">
      <c r="A39" s="2"/>
      <c r="B39" s="92"/>
      <c r="C39" s="69">
        <v>30</v>
      </c>
      <c r="D39" s="9" t="s">
        <v>16</v>
      </c>
      <c r="E39" s="8"/>
      <c r="F39" s="8"/>
      <c r="G39" s="8"/>
      <c r="H39" s="8"/>
      <c r="I39" s="8"/>
      <c r="J39" s="8"/>
      <c r="K39" s="8"/>
      <c r="L39" s="8"/>
      <c r="M39" s="8"/>
      <c r="N39" s="8"/>
      <c r="O39" s="8"/>
      <c r="P39" s="8"/>
      <c r="Q39" s="8"/>
      <c r="R39" s="8"/>
      <c r="S39" s="8"/>
      <c r="T39" s="8"/>
      <c r="U39" s="8"/>
    </row>
    <row r="40" spans="1:21" ht="15" customHeight="1" x14ac:dyDescent="0.25">
      <c r="A40" s="2"/>
      <c r="B40" s="92"/>
      <c r="C40" s="69">
        <v>31</v>
      </c>
      <c r="D40" s="9" t="s">
        <v>17</v>
      </c>
      <c r="E40" s="8"/>
      <c r="F40" s="8"/>
      <c r="G40" s="8"/>
      <c r="H40" s="8"/>
      <c r="I40" s="8"/>
      <c r="J40" s="8"/>
      <c r="K40" s="8"/>
      <c r="L40" s="8"/>
      <c r="M40" s="8"/>
      <c r="N40" s="8"/>
      <c r="O40" s="8"/>
      <c r="P40" s="8"/>
      <c r="Q40" s="8"/>
      <c r="R40" s="8"/>
      <c r="S40" s="8"/>
      <c r="T40" s="8"/>
      <c r="U40" s="8"/>
    </row>
    <row r="41" spans="1:21" ht="15" customHeight="1" x14ac:dyDescent="0.25">
      <c r="A41" s="2"/>
      <c r="B41" s="92"/>
      <c r="C41" s="69">
        <v>32</v>
      </c>
      <c r="D41" s="9" t="s">
        <v>18</v>
      </c>
      <c r="E41" s="8"/>
      <c r="F41" s="8"/>
      <c r="G41" s="8"/>
      <c r="H41" s="8"/>
      <c r="I41" s="8"/>
      <c r="J41" s="8"/>
      <c r="K41" s="8"/>
      <c r="L41" s="8"/>
      <c r="M41" s="8"/>
      <c r="N41" s="8"/>
      <c r="O41" s="8"/>
      <c r="P41" s="8"/>
      <c r="Q41" s="8"/>
      <c r="R41" s="8"/>
      <c r="S41" s="8"/>
      <c r="T41" s="8"/>
      <c r="U41" s="8"/>
    </row>
    <row r="42" spans="1:21" ht="15" customHeight="1" x14ac:dyDescent="0.25">
      <c r="A42" s="2"/>
      <c r="B42" s="92"/>
      <c r="C42" s="69">
        <v>33</v>
      </c>
      <c r="D42" s="9" t="s">
        <v>19</v>
      </c>
      <c r="E42" s="8"/>
      <c r="F42" s="8"/>
      <c r="G42" s="8"/>
      <c r="H42" s="8"/>
      <c r="I42" s="8"/>
      <c r="J42" s="8"/>
      <c r="K42" s="8"/>
      <c r="L42" s="8"/>
      <c r="M42" s="8"/>
      <c r="N42" s="8"/>
      <c r="O42" s="8"/>
      <c r="P42" s="8"/>
      <c r="Q42" s="8"/>
      <c r="R42" s="8"/>
      <c r="S42" s="8"/>
      <c r="T42" s="8"/>
      <c r="U42" s="8"/>
    </row>
    <row r="43" spans="1:21" ht="15" customHeight="1" x14ac:dyDescent="0.25">
      <c r="A43" s="2"/>
      <c r="B43" s="92"/>
      <c r="C43" s="69">
        <v>34</v>
      </c>
      <c r="D43" s="9" t="s">
        <v>20</v>
      </c>
      <c r="E43" s="8"/>
      <c r="F43" s="8"/>
      <c r="G43" s="8"/>
      <c r="H43" s="8"/>
      <c r="I43" s="8"/>
      <c r="J43" s="8"/>
      <c r="K43" s="8"/>
      <c r="L43" s="8"/>
      <c r="M43" s="8"/>
      <c r="N43" s="8"/>
      <c r="O43" s="8"/>
      <c r="P43" s="8"/>
      <c r="Q43" s="8"/>
      <c r="R43" s="8"/>
      <c r="S43" s="8"/>
      <c r="T43" s="8"/>
      <c r="U43" s="8"/>
    </row>
    <row r="44" spans="1:21" ht="15" customHeight="1" x14ac:dyDescent="0.25">
      <c r="A44" s="2"/>
      <c r="B44" s="92"/>
      <c r="C44" s="69">
        <v>35</v>
      </c>
      <c r="D44" s="9" t="s">
        <v>164</v>
      </c>
      <c r="E44" s="8"/>
      <c r="F44" s="8"/>
      <c r="G44" s="8"/>
      <c r="H44" s="8"/>
      <c r="I44" s="8"/>
      <c r="J44" s="8"/>
      <c r="K44" s="8"/>
      <c r="L44" s="8"/>
      <c r="M44" s="8"/>
      <c r="N44" s="8"/>
      <c r="O44" s="8"/>
      <c r="P44" s="8"/>
      <c r="Q44" s="8"/>
      <c r="R44" s="8"/>
      <c r="S44" s="8"/>
      <c r="T44" s="8"/>
      <c r="U44" s="8"/>
    </row>
    <row r="45" spans="1:21" ht="15" customHeight="1" x14ac:dyDescent="0.25">
      <c r="A45" s="2"/>
      <c r="B45" s="92"/>
      <c r="C45" s="69">
        <v>36</v>
      </c>
      <c r="D45" s="9" t="s">
        <v>21</v>
      </c>
      <c r="E45" s="8"/>
      <c r="F45" s="8"/>
      <c r="G45" s="8"/>
      <c r="H45" s="8"/>
      <c r="I45" s="8"/>
      <c r="J45" s="8"/>
      <c r="K45" s="8"/>
      <c r="L45" s="8"/>
      <c r="M45" s="8"/>
      <c r="N45" s="8"/>
      <c r="O45" s="8"/>
      <c r="P45" s="8"/>
      <c r="Q45" s="8"/>
      <c r="R45" s="8"/>
      <c r="S45" s="8"/>
      <c r="T45" s="8"/>
      <c r="U45" s="8"/>
    </row>
    <row r="46" spans="1:21" ht="8.1" customHeight="1" x14ac:dyDescent="0.25">
      <c r="A46" s="2"/>
      <c r="B46" s="2"/>
      <c r="C46" s="59"/>
      <c r="D46" s="4"/>
      <c r="E46" s="2"/>
      <c r="F46" s="2"/>
      <c r="G46" s="2"/>
      <c r="H46" s="2"/>
      <c r="I46" s="2"/>
      <c r="J46" s="2"/>
      <c r="K46" s="2"/>
      <c r="L46" s="2"/>
      <c r="M46" s="2"/>
      <c r="N46" s="2"/>
      <c r="O46" s="2"/>
      <c r="P46" s="2"/>
      <c r="Q46" s="2"/>
      <c r="R46" s="2"/>
      <c r="S46" s="2"/>
      <c r="T46" s="2"/>
      <c r="U46" s="2"/>
    </row>
    <row r="47" spans="1:21" ht="21.95" customHeight="1" x14ac:dyDescent="0.25">
      <c r="A47" s="2"/>
      <c r="B47" s="2"/>
      <c r="C47" s="59"/>
      <c r="D47" s="6" t="s">
        <v>25</v>
      </c>
      <c r="E47" s="7" t="str">
        <f t="shared" ref="E47:K47" si="0">IF(E17 = 1, SUM(E19:E34), "")</f>
        <v/>
      </c>
      <c r="F47" s="7" t="str">
        <f t="shared" si="0"/>
        <v/>
      </c>
      <c r="G47" s="7" t="str">
        <f t="shared" si="0"/>
        <v/>
      </c>
      <c r="H47" s="7" t="str">
        <f t="shared" si="0"/>
        <v/>
      </c>
      <c r="I47" s="7" t="str">
        <f t="shared" si="0"/>
        <v/>
      </c>
      <c r="J47" s="7" t="str">
        <f t="shared" si="0"/>
        <v/>
      </c>
      <c r="K47" s="7" t="str">
        <f t="shared" si="0"/>
        <v/>
      </c>
      <c r="L47" s="7"/>
      <c r="M47" s="7"/>
      <c r="N47" s="7"/>
      <c r="O47" s="7"/>
      <c r="P47" s="7"/>
      <c r="Q47" s="7"/>
      <c r="R47" s="7"/>
      <c r="S47" s="7"/>
      <c r="T47" s="7"/>
      <c r="U47" s="8"/>
    </row>
    <row r="48" spans="1:21" ht="9.9499999999999993" customHeight="1" x14ac:dyDescent="0.25">
      <c r="A48" s="2"/>
      <c r="B48" s="2"/>
      <c r="C48" s="59"/>
      <c r="D48" s="5"/>
      <c r="E48" s="2"/>
      <c r="F48" s="2"/>
      <c r="G48" s="2"/>
      <c r="H48" s="2"/>
      <c r="I48" s="2"/>
      <c r="J48" s="2"/>
      <c r="K48" s="2"/>
      <c r="L48" s="2"/>
      <c r="M48" s="2"/>
      <c r="N48" s="2"/>
      <c r="O48" s="2"/>
      <c r="P48" s="2"/>
      <c r="Q48" s="2"/>
      <c r="R48" s="2"/>
      <c r="S48" s="2"/>
      <c r="T48" s="2"/>
      <c r="U48" s="2"/>
    </row>
    <row r="49" spans="1:21" ht="21.95" customHeight="1" x14ac:dyDescent="0.25">
      <c r="A49" s="2"/>
      <c r="B49" s="2"/>
      <c r="C49" s="59"/>
      <c r="D49" s="6" t="s">
        <v>26</v>
      </c>
      <c r="E49" s="7" t="str">
        <f t="shared" ref="E49:U49" si="1">IF(E17=1, SUM(E36:E45), "")</f>
        <v/>
      </c>
      <c r="F49" s="7" t="str">
        <f t="shared" si="1"/>
        <v/>
      </c>
      <c r="G49" s="7" t="str">
        <f t="shared" si="1"/>
        <v/>
      </c>
      <c r="H49" s="7" t="str">
        <f t="shared" si="1"/>
        <v/>
      </c>
      <c r="I49" s="7" t="str">
        <f t="shared" si="1"/>
        <v/>
      </c>
      <c r="J49" s="7" t="str">
        <f t="shared" si="1"/>
        <v/>
      </c>
      <c r="K49" s="7" t="str">
        <f t="shared" si="1"/>
        <v/>
      </c>
      <c r="L49" s="7" t="str">
        <f t="shared" si="1"/>
        <v/>
      </c>
      <c r="M49" s="7" t="str">
        <f t="shared" si="1"/>
        <v/>
      </c>
      <c r="N49" s="7" t="str">
        <f t="shared" si="1"/>
        <v/>
      </c>
      <c r="O49" s="7" t="str">
        <f t="shared" si="1"/>
        <v/>
      </c>
      <c r="P49" s="7" t="str">
        <f t="shared" si="1"/>
        <v/>
      </c>
      <c r="Q49" s="7" t="str">
        <f t="shared" si="1"/>
        <v/>
      </c>
      <c r="R49" s="7" t="str">
        <f t="shared" si="1"/>
        <v/>
      </c>
      <c r="S49" s="7" t="str">
        <f t="shared" si="1"/>
        <v/>
      </c>
      <c r="T49" s="7" t="str">
        <f t="shared" si="1"/>
        <v/>
      </c>
      <c r="U49" s="7" t="str">
        <f t="shared" si="1"/>
        <v/>
      </c>
    </row>
    <row r="50" spans="1:21" ht="8.1" customHeight="1" x14ac:dyDescent="0.25">
      <c r="A50" s="2"/>
      <c r="B50" s="2"/>
      <c r="C50" s="59"/>
      <c r="D50" s="2"/>
      <c r="E50" s="2"/>
      <c r="F50" s="2"/>
      <c r="G50" s="2"/>
      <c r="H50" s="2"/>
      <c r="I50" s="2"/>
      <c r="J50" s="2"/>
      <c r="K50" s="2"/>
      <c r="L50" s="2"/>
      <c r="M50" s="2"/>
      <c r="N50" s="2"/>
      <c r="O50" s="2"/>
      <c r="P50" s="2"/>
      <c r="Q50" s="2"/>
      <c r="R50" s="2"/>
      <c r="S50" s="2"/>
      <c r="T50" s="2"/>
      <c r="U50" s="2"/>
    </row>
  </sheetData>
  <mergeCells count="5">
    <mergeCell ref="B2:D2"/>
    <mergeCell ref="B7:B13"/>
    <mergeCell ref="B15:B17"/>
    <mergeCell ref="B19:B34"/>
    <mergeCell ref="B36:B45"/>
  </mergeCells>
  <conditionalFormatting sqref="E19:U34">
    <cfRule type="cellIs" dxfId="3" priority="2" operator="equal">
      <formula>1</formula>
    </cfRule>
    <cfRule type="cellIs" dxfId="2" priority="5" operator="equal">
      <formula>1</formula>
    </cfRule>
  </conditionalFormatting>
  <conditionalFormatting sqref="E21:U21">
    <cfRule type="cellIs" dxfId="1" priority="1" operator="notEqual">
      <formula>0</formula>
    </cfRule>
  </conditionalFormatting>
  <conditionalFormatting sqref="E36:U45">
    <cfRule type="cellIs" dxfId="0" priority="4" operator="equal">
      <formula>1</formula>
    </cfRule>
  </conditionalFormatting>
  <conditionalFormatting sqref="I46">
    <cfRule type="colorScale" priority="6">
      <colorScale>
        <cfvo type="num" val="1"/>
        <cfvo type="max"/>
        <color rgb="FFFFE5E5"/>
        <color rgb="FFFFEF9C"/>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A7A5-A422-4591-BC22-418C74BCDE21}">
  <dimension ref="A1:M9"/>
  <sheetViews>
    <sheetView zoomScale="76" workbookViewId="0">
      <selection activeCell="L4" sqref="L4"/>
    </sheetView>
  </sheetViews>
  <sheetFormatPr defaultRowHeight="15" x14ac:dyDescent="0.25"/>
  <cols>
    <col min="1" max="1" width="3.140625" customWidth="1"/>
    <col min="2" max="2" width="21.85546875" customWidth="1"/>
    <col min="3" max="6" width="24.85546875" customWidth="1"/>
    <col min="7" max="7" width="19.5703125" customWidth="1"/>
    <col min="8" max="8" width="21" customWidth="1"/>
    <col min="9" max="11" width="25.28515625" customWidth="1"/>
    <col min="12" max="12" width="22.28515625" customWidth="1"/>
    <col min="13" max="13" width="16.140625" customWidth="1"/>
  </cols>
  <sheetData>
    <row r="1" spans="1:13" x14ac:dyDescent="0.25">
      <c r="A1" s="38"/>
      <c r="B1" s="38"/>
      <c r="C1" s="38"/>
      <c r="D1" s="38"/>
      <c r="E1" s="38"/>
      <c r="F1" s="38"/>
      <c r="G1" s="38"/>
      <c r="H1" s="38"/>
      <c r="I1" s="38"/>
      <c r="J1" s="38"/>
      <c r="K1" s="38"/>
      <c r="L1" s="38"/>
      <c r="M1" s="38"/>
    </row>
    <row r="2" spans="1:13" ht="23.1" customHeight="1" x14ac:dyDescent="0.35">
      <c r="A2" s="38"/>
      <c r="B2" s="38"/>
      <c r="C2" s="70" t="s">
        <v>172</v>
      </c>
      <c r="D2" s="38"/>
      <c r="E2" s="38"/>
      <c r="F2" s="38"/>
      <c r="G2" s="38"/>
      <c r="H2" s="38"/>
      <c r="I2" s="38"/>
      <c r="J2" s="38"/>
      <c r="K2" s="38"/>
      <c r="L2" s="38"/>
      <c r="M2" s="38"/>
    </row>
    <row r="3" spans="1:13" ht="30" x14ac:dyDescent="0.25">
      <c r="A3" s="38"/>
      <c r="B3" s="53" t="s">
        <v>178</v>
      </c>
      <c r="C3" s="54" t="s">
        <v>100</v>
      </c>
      <c r="D3" s="54" t="s">
        <v>102</v>
      </c>
      <c r="E3" s="57" t="s">
        <v>108</v>
      </c>
      <c r="F3" s="54" t="s">
        <v>103</v>
      </c>
      <c r="G3" s="54" t="s">
        <v>101</v>
      </c>
      <c r="H3" s="54" t="s">
        <v>105</v>
      </c>
      <c r="I3" s="57" t="s">
        <v>106</v>
      </c>
      <c r="J3" s="57" t="s">
        <v>160</v>
      </c>
      <c r="K3" s="57" t="s">
        <v>107</v>
      </c>
      <c r="L3" s="57" t="s">
        <v>171</v>
      </c>
      <c r="M3" s="38"/>
    </row>
    <row r="4" spans="1:13" x14ac:dyDescent="0.25">
      <c r="A4" s="38"/>
      <c r="B4" s="53" t="s">
        <v>179</v>
      </c>
      <c r="C4" s="39" t="e">
        <f>#REF!</f>
        <v>#REF!</v>
      </c>
      <c r="D4" s="39" t="e">
        <f>#REF!</f>
        <v>#REF!</v>
      </c>
      <c r="E4" s="39" t="e">
        <f>#REF!</f>
        <v>#REF!</v>
      </c>
      <c r="F4" s="39" t="e">
        <f>SUM(#REF!)</f>
        <v>#REF!</v>
      </c>
      <c r="G4" s="39" t="e">
        <f>AVERAGE(#REF!)</f>
        <v>#REF!</v>
      </c>
      <c r="H4" s="39" t="e">
        <f>AVERAGE(#REF!)</f>
        <v>#REF!</v>
      </c>
      <c r="I4" s="39" t="e">
        <f xml:space="preserve"> SUMIF(#REF!, "&gt;0",#REF!)</f>
        <v>#REF!</v>
      </c>
      <c r="J4" s="39" t="e">
        <f>I4/F4*100</f>
        <v>#REF!</v>
      </c>
      <c r="K4" s="39" t="e">
        <f xml:space="preserve"> SUMIF(#REF!, "&lt;1",#REF!)</f>
        <v>#REF!</v>
      </c>
      <c r="L4" s="39" t="e">
        <f>K4/F4*100</f>
        <v>#REF!</v>
      </c>
      <c r="M4" s="38"/>
    </row>
    <row r="5" spans="1:13" x14ac:dyDescent="0.25">
      <c r="A5" s="38"/>
      <c r="B5" s="53" t="s">
        <v>180</v>
      </c>
      <c r="C5" s="39" t="e">
        <f>#REF!</f>
        <v>#REF!</v>
      </c>
      <c r="D5" s="39" t="e">
        <f>#REF!</f>
        <v>#REF!</v>
      </c>
      <c r="E5" s="39" t="e">
        <f>#REF!</f>
        <v>#REF!</v>
      </c>
      <c r="F5" s="39" t="e">
        <f>SUM(#REF!)</f>
        <v>#REF!</v>
      </c>
      <c r="G5" s="39" t="e">
        <f>AVERAGE(#REF!)</f>
        <v>#REF!</v>
      </c>
      <c r="H5" s="39" t="e">
        <f>AVERAGE(#REF!)</f>
        <v>#REF!</v>
      </c>
      <c r="I5" s="39" t="e">
        <f xml:space="preserve"> SUMIF(#REF!, "&gt;0",#REF!)</f>
        <v>#REF!</v>
      </c>
      <c r="J5" s="39" t="e">
        <f>I5/F5*100</f>
        <v>#REF!</v>
      </c>
      <c r="K5" s="39" t="e">
        <f xml:space="preserve"> SUMIF(#REF!, "&lt;1",#REF!)</f>
        <v>#REF!</v>
      </c>
      <c r="L5" s="39" t="e">
        <f>K5/F5*100</f>
        <v>#REF!</v>
      </c>
      <c r="M5" s="38"/>
    </row>
    <row r="6" spans="1:13" x14ac:dyDescent="0.25">
      <c r="A6" s="38"/>
      <c r="B6" s="53" t="s">
        <v>181</v>
      </c>
      <c r="C6" s="39" t="e">
        <f>#REF!</f>
        <v>#REF!</v>
      </c>
      <c r="D6" s="39" t="e">
        <f>#REF!</f>
        <v>#REF!</v>
      </c>
      <c r="E6" s="39" t="e">
        <f>#REF!</f>
        <v>#REF!</v>
      </c>
      <c r="F6" s="39" t="e">
        <f>SUM(#REF!)</f>
        <v>#REF!</v>
      </c>
      <c r="G6" s="39" t="e">
        <f>AVERAGE(#REF!)</f>
        <v>#REF!</v>
      </c>
      <c r="H6" s="39" t="e">
        <f>AVERAGE(#REF!)</f>
        <v>#REF!</v>
      </c>
      <c r="I6" s="39" t="e">
        <f xml:space="preserve"> SUMIF(#REF!, "&gt;0",#REF!)</f>
        <v>#REF!</v>
      </c>
      <c r="J6" s="39" t="e">
        <f t="shared" ref="J6:J8" si="0">I6/F6*100</f>
        <v>#REF!</v>
      </c>
      <c r="K6" s="39" t="e">
        <f xml:space="preserve"> SUMIF(#REF!, "&lt;1",#REF!)</f>
        <v>#REF!</v>
      </c>
      <c r="L6" s="39" t="e">
        <f t="shared" ref="L6:L8" si="1">K6/F6*100</f>
        <v>#REF!</v>
      </c>
      <c r="M6" s="38"/>
    </row>
    <row r="7" spans="1:13" x14ac:dyDescent="0.25">
      <c r="A7" s="38"/>
      <c r="B7" s="53" t="s">
        <v>182</v>
      </c>
      <c r="C7" s="39" t="e">
        <f>#REF!</f>
        <v>#REF!</v>
      </c>
      <c r="D7" s="39" t="e">
        <f>#REF!</f>
        <v>#REF!</v>
      </c>
      <c r="E7" s="39" t="e">
        <f>#REF!</f>
        <v>#REF!</v>
      </c>
      <c r="F7" s="39" t="e">
        <f>SUM(#REF!)</f>
        <v>#REF!</v>
      </c>
      <c r="G7" s="39" t="e">
        <f>AVERAGE(#REF!)</f>
        <v>#REF!</v>
      </c>
      <c r="H7" s="39" t="e">
        <f>AVERAGE(#REF!)</f>
        <v>#REF!</v>
      </c>
      <c r="I7" s="39" t="e">
        <f xml:space="preserve"> SUMIF(#REF!, "&gt;0",#REF!)</f>
        <v>#REF!</v>
      </c>
      <c r="J7" s="39" t="e">
        <f t="shared" si="0"/>
        <v>#REF!</v>
      </c>
      <c r="K7" s="39" t="e">
        <f xml:space="preserve"> SUMIF(#REF!, "&lt;1",#REF!)</f>
        <v>#REF!</v>
      </c>
      <c r="L7" s="39" t="e">
        <f t="shared" si="1"/>
        <v>#REF!</v>
      </c>
      <c r="M7" s="38"/>
    </row>
    <row r="8" spans="1:13" x14ac:dyDescent="0.25">
      <c r="A8" s="38"/>
      <c r="B8" s="53" t="s">
        <v>183</v>
      </c>
      <c r="C8" s="39" t="e">
        <f>#REF!</f>
        <v>#REF!</v>
      </c>
      <c r="D8" s="39" t="e">
        <f>#REF!</f>
        <v>#REF!</v>
      </c>
      <c r="E8" s="39" t="e">
        <f>#REF!</f>
        <v>#REF!</v>
      </c>
      <c r="F8" s="39" t="e">
        <f>SUM(#REF!)</f>
        <v>#REF!</v>
      </c>
      <c r="G8" s="39" t="e">
        <f>AVERAGE(#REF!)</f>
        <v>#REF!</v>
      </c>
      <c r="H8" s="39" t="e">
        <f>AVERAGE(#REF!)</f>
        <v>#REF!</v>
      </c>
      <c r="I8" s="39" t="e">
        <f xml:space="preserve"> SUMIF(#REF!, "&gt;0",#REF!)</f>
        <v>#REF!</v>
      </c>
      <c r="J8" s="39" t="e">
        <f t="shared" si="0"/>
        <v>#REF!</v>
      </c>
      <c r="K8" s="39" t="e">
        <f xml:space="preserve"> SUMIF(#REF!, "&lt;1",#REF!)</f>
        <v>#REF!</v>
      </c>
      <c r="L8" s="39" t="e">
        <f t="shared" si="1"/>
        <v>#REF!</v>
      </c>
      <c r="M8" s="38"/>
    </row>
    <row r="9" spans="1:13" x14ac:dyDescent="0.25">
      <c r="A9" s="38"/>
      <c r="B9" s="38"/>
      <c r="C9" s="38"/>
      <c r="D9" s="38"/>
      <c r="E9" s="38"/>
      <c r="F9" s="38"/>
      <c r="G9" s="38"/>
      <c r="H9" s="38"/>
      <c r="I9" s="38"/>
      <c r="J9" s="38"/>
      <c r="K9" s="38"/>
      <c r="L9" s="38"/>
      <c r="M9" s="38"/>
    </row>
  </sheetData>
  <phoneticPr fontId="9" type="noConversion"/>
  <pageMargins left="0.7" right="0.7" top="0.75" bottom="0.75" header="0.3" footer="0.3"/>
</worksheet>
</file>

<file path=docMetadata/LabelInfo.xml><?xml version="1.0" encoding="utf-8"?>
<clbl:labelList xmlns:clbl="http://schemas.microsoft.com/office/2020/mipLabelMetadata">
  <clbl:label id="{82b3e37e-8171-485d-b10b-38dae7ed14a8}" enabled="0" method="" siteId="{82b3e37e-8171-485d-b10b-38dae7ed14a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Coverpage</vt:lpstr>
      <vt:lpstr>Instructions</vt:lpstr>
      <vt:lpstr>Data dictionary</vt:lpstr>
      <vt:lpstr>Tool_blank</vt:lpstr>
      <vt:lpstr>Individual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Chitty</dc:creator>
  <cp:lastModifiedBy>ELASI, Dalia</cp:lastModifiedBy>
  <dcterms:created xsi:type="dcterms:W3CDTF">2023-03-14T12:54:13Z</dcterms:created>
  <dcterms:modified xsi:type="dcterms:W3CDTF">2024-03-13T07:28:13Z</dcterms:modified>
</cp:coreProperties>
</file>